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Relevé" sheetId="2" state="visible" r:id="rId2"/>
    <sheet xmlns:r="http://schemas.openxmlformats.org/officeDocument/2006/relationships" name="Synthèse" sheetId="3" state="visible" r:id="rId3"/>
  </sheets>
  <definedNames>
    <definedName name="_xlnm.Print_Area" localSheetId="0">'Mode d''emploi'!$A$1:$D$31</definedName>
    <definedName name="_xlnm._FilterDatabase" localSheetId="1" hidden="1">'Relevé'!$A$3:$K$56</definedName>
    <definedName name="_xlnm.Print_Titles" localSheetId="1">'Relevé'!$1:$3</definedName>
    <definedName name="_xlnm.Print_Area" localSheetId="1">'Relevé'!$A$1:$K$56</definedName>
    <definedName name="_xlnm.Print_Area" localSheetId="2">'Synthèse'!$A$1:$C$19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%"/>
    <numFmt numFmtId="167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205E99"/>
      <sz val="10"/>
    </font>
    <font>
      <name val="Calibri"/>
      <color rgb="00152F4F"/>
      <sz val="12"/>
    </font>
    <font>
      <name val="Calibri"/>
      <color rgb="00152F4F"/>
      <sz val="11"/>
    </font>
    <font>
      <name val="Calibri"/>
      <b val="1"/>
      <color rgb="00FFFFFF"/>
      <sz val="11"/>
    </font>
    <font>
      <name val="Calibri"/>
      <i val="1"/>
      <color rgb="007A8798"/>
      <sz val="10"/>
    </font>
    <font>
      <name val="Calibri"/>
      <b val="1"/>
      <color rgb="00152F4F"/>
      <sz val="11"/>
    </font>
    <font>
      <name val="Calibri"/>
      <color rgb="00205E99"/>
      <sz val="11"/>
      <u val="single"/>
    </font>
    <font>
      <name val="Calibri"/>
      <color rgb="007A8798"/>
      <sz val="9"/>
    </font>
    <font>
      <name val="Calibri"/>
      <b val="1"/>
      <color rgb="00FFFFFF"/>
      <sz val="14"/>
    </font>
    <font>
      <name val="Calibri"/>
      <i val="1"/>
      <color rgb="00FFFFFF"/>
      <sz val="11"/>
    </font>
    <font>
      <name val="Calibri"/>
      <i val="1"/>
      <color rgb="00205E99"/>
      <sz val="10"/>
    </font>
    <font>
      <name val="Calibri"/>
      <b val="1"/>
      <color rgb="00FFFFFF"/>
      <sz val="10.5"/>
    </font>
    <font>
      <name val="Calibri"/>
      <b val="1"/>
      <color rgb="00205E99"/>
      <sz val="12"/>
    </font>
    <font>
      <name val="Calibri"/>
      <color rgb="007A8798"/>
      <sz val="10"/>
    </font>
  </fonts>
  <fills count="7">
    <fill>
      <patternFill/>
    </fill>
    <fill>
      <patternFill patternType="gray125"/>
    </fill>
    <fill>
      <patternFill patternType="solid">
        <fgColor rgb="00103361"/>
        <bgColor rgb="00103361"/>
      </patternFill>
    </fill>
    <fill>
      <patternFill patternType="solid">
        <fgColor rgb="00205E99"/>
        <bgColor rgb="00205E99"/>
      </patternFill>
    </fill>
    <fill>
      <patternFill patternType="solid">
        <fgColor rgb="00EEF4FA"/>
        <bgColor rgb="00EEF4FA"/>
      </patternFill>
    </fill>
    <fill>
      <patternFill patternType="solid">
        <fgColor rgb="00F2F4F7"/>
        <bgColor rgb="00F2F4F7"/>
      </patternFill>
    </fill>
    <fill>
      <patternFill patternType="solid">
        <fgColor rgb="00FBF1DC"/>
        <bgColor rgb="00FBF1DC"/>
      </patternFill>
    </fill>
  </fills>
  <borders count="6">
    <border>
      <left/>
      <right/>
      <top/>
      <bottom/>
      <diagonal/>
    </border>
    <border>
      <bottom style="thin">
        <color rgb="00205E99"/>
      </bottom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  <border>
      <top style="thin">
        <color rgb="00C9D5E3"/>
      </top>
    </border>
    <border>
      <left style="thin">
        <color rgb="00205E99"/>
      </left>
      <right style="thin">
        <color rgb="00205E99"/>
      </right>
    </border>
    <border>
      <bottom style="thin">
        <color rgb="00C9D5E3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0" fillId="3" borderId="0" pivotButton="0" quotePrefix="0" xfId="0"/>
    <xf numFmtId="0" fontId="2" fillId="0" borderId="1" applyAlignment="1" pivotButton="0" quotePrefix="0" xfId="0">
      <alignment horizontal="left" vertical="bottom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0" fillId="2" borderId="0" applyAlignment="1" pivotButton="0" quotePrefix="0" xfId="0">
      <alignment horizontal="left" vertical="center" indent="1"/>
    </xf>
    <xf numFmtId="0" fontId="11" fillId="2" borderId="0" applyAlignment="1" pivotButton="0" quotePrefix="0" xfId="0">
      <alignment horizontal="right" vertical="center" indent="1"/>
    </xf>
    <xf numFmtId="0" fontId="12" fillId="0" borderId="0" applyAlignment="1" pivotButton="0" quotePrefix="0" xfId="0">
      <alignment horizontal="left" vertical="center" wrapText="1" indent="1"/>
    </xf>
    <xf numFmtId="0" fontId="13" fillId="2" borderId="4" applyAlignment="1" pivotButton="0" quotePrefix="0" xfId="0">
      <alignment horizontal="left" vertical="center" wrapText="1" indent="1"/>
    </xf>
    <xf numFmtId="0" fontId="13" fillId="2" borderId="4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 indent="1"/>
    </xf>
    <xf numFmtId="165" fontId="4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166" fontId="7" fillId="5" borderId="2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bottom" wrapText="1" indent="1"/>
    </xf>
    <xf numFmtId="0" fontId="4" fillId="0" borderId="5" applyAlignment="1" pivotButton="0" quotePrefix="0" xfId="0">
      <alignment horizontal="left" vertical="center" wrapText="1" indent="1"/>
    </xf>
    <xf numFmtId="1" fontId="14" fillId="5" borderId="2" applyAlignment="1" pivotButton="0" quotePrefix="0" xfId="0">
      <alignment horizontal="right" vertical="center" wrapText="1" indent="1"/>
    </xf>
    <xf numFmtId="0" fontId="15" fillId="0" borderId="5" applyAlignment="1" pivotButton="0" quotePrefix="0" xfId="0">
      <alignment horizontal="left" vertical="center" wrapText="1" indent="1"/>
    </xf>
    <xf numFmtId="167" fontId="14" fillId="5" borderId="2" applyAlignment="1" pivotButton="0" quotePrefix="0" xfId="0">
      <alignment horizontal="right" vertical="center" wrapText="1" indent="1"/>
    </xf>
    <xf numFmtId="166" fontId="14" fillId="5" borderId="2" applyAlignment="1" pivotButton="0" quotePrefix="0" xfId="0">
      <alignment horizontal="right" vertical="center" wrapText="1" indent="1"/>
    </xf>
  </cellXfs>
  <cellStyles count="1">
    <cellStyle name="Normal" xfId="0" builtinId="0" hidden="0"/>
  </cellStyles>
  <dxfs count="2">
    <dxf>
      <font>
        <b val="1"/>
        <color rgb="007A5A12"/>
      </font>
      <fill>
        <patternFill patternType="solid">
          <fgColor rgb="00FBF1DC"/>
          <bgColor rgb="00FBF1DC"/>
        </patternFill>
      </fill>
    </dxf>
    <dxf>
      <font>
        <i val="1"/>
        <color rgb="007A879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uest-intelligence.com/ressources/mesurer-gains-ia/" TargetMode="External" Id="rId1"/></Relationships>
</file>

<file path=xl/worksheets/sheet1.xml><?xml version="1.0" encoding="utf-8"?>
<worksheet xmlns="http://schemas.openxmlformats.org/spreadsheetml/2006/main">
  <sheetPr>
    <tabColor rgb="00103361"/>
    <outlinePr summaryBelow="1" summaryRight="1"/>
    <pageSetUpPr fitToPage="1"/>
  </sheetPr>
  <dimension ref="B2:C31"/>
  <sheetViews>
    <sheetView showGridLines="0" tabSelected="1" zoomScale="10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94" customWidth="1" min="3" max="3"/>
    <col width="2" customWidth="1" min="4" max="4"/>
  </cols>
  <sheetData>
    <row r="2" ht="48" customHeight="1">
      <c r="B2" s="1" t="inlineStr">
        <is>
          <t>Relevé des temps avant / après</t>
        </is>
      </c>
      <c r="C2" s="2" t="n"/>
    </row>
    <row r="3" ht="5" customHeight="1">
      <c r="B3" s="3" t="n"/>
      <c r="C3" s="3" t="n"/>
    </row>
    <row r="4" ht="12" customHeight="1"/>
    <row r="5" ht="20" customHeight="1">
      <c r="B5" s="4" t="inlineStr">
        <is>
          <t>À QUOI ÇA SERT</t>
        </is>
      </c>
      <c r="C5" s="5" t="n"/>
    </row>
    <row r="6" ht="25.6" customHeight="1">
      <c r="B6" s="6" t="inlineStr">
        <is>
          <t>Mesurer le temps réel par dossier, avant et après, contrôle et corrections compris.</t>
        </is>
      </c>
    </row>
    <row r="7" ht="12" customHeight="1"/>
    <row r="8" ht="20" customHeight="1">
      <c r="B8" s="4" t="inlineStr">
        <is>
          <t>COMMENT L’UTILISER</t>
        </is>
      </c>
      <c r="C8" s="5" t="n"/>
    </row>
    <row r="9" ht="40.6" customHeight="1">
      <c r="B9" s="7" t="n">
        <v>1</v>
      </c>
      <c r="C9" s="8" t="inlineStr">
        <is>
          <t>Mesurez une dizaine de dossiers réels avec la méthode actuelle. Notez le temps avant, jusqu’à la sortie utilisable.</t>
        </is>
      </c>
    </row>
    <row r="10" ht="40.6" customHeight="1">
      <c r="B10" s="7" t="n">
        <v>2</v>
      </c>
      <c r="C10" s="8" t="inlineStr">
        <is>
          <t>Mesurez des dossiers comparables avec la nouvelle méthode. Notez la préparation, le contrôle et les corrections. Sans correction, saisissez 0.</t>
        </is>
      </c>
    </row>
    <row r="11" ht="40.6" customHeight="1">
      <c r="B11" s="7" t="n">
        <v>3</v>
      </c>
      <c r="C11" s="8" t="inlineStr">
        <is>
          <t>Lisez l’onglet « Synthèse ». Reportez la moyenne avant et la moyenne après dans le modèle « Calcul du gain ».</t>
        </is>
      </c>
    </row>
    <row r="12" ht="12" customHeight="1"/>
    <row r="13" ht="20" customHeight="1">
      <c r="B13" s="4" t="inlineStr">
        <is>
          <t>LES ONGLETS</t>
        </is>
      </c>
      <c r="C13" s="5" t="n"/>
    </row>
    <row r="14" ht="20.3" customHeight="1">
      <c r="B14" s="9" t="inlineStr">
        <is>
          <t>« Relevé » : une ligne par dossier : temps avant, temps après détaillé, gain net calculé.</t>
        </is>
      </c>
    </row>
    <row r="15" ht="20.3" customHeight="1">
      <c r="B15" s="9" t="inlineStr">
        <is>
          <t>« Synthèse » : moyenne avant, moyenne après, gain moyen et nombre de dossiers mesurés.</t>
        </is>
      </c>
    </row>
    <row r="16" ht="12" customHeight="1"/>
    <row r="17" ht="20" customHeight="1">
      <c r="B17" s="4" t="inlineStr">
        <is>
          <t>LÉGENDE DES COULEURS</t>
        </is>
      </c>
      <c r="C17" s="5" t="n"/>
    </row>
    <row r="18" ht="22.3" customHeight="1">
      <c r="B18" s="10" t="n"/>
      <c r="C18" s="8" t="inlineStr">
        <is>
          <t>Cellule à remplir.</t>
        </is>
      </c>
    </row>
    <row r="19" ht="22.3" customHeight="1">
      <c r="B19" s="11" t="n"/>
      <c r="C19" s="8" t="inlineStr">
        <is>
          <t>Cellule calculée. Ne la modifiez pas : la formule se met à jour seule.</t>
        </is>
      </c>
    </row>
    <row r="20" ht="22.3" customHeight="1">
      <c r="B20" s="12" t="inlineStr">
        <is>
          <t>Aa</t>
        </is>
      </c>
      <c r="C20" s="8" t="inlineStr">
        <is>
          <t>Texte gris en italique : exemple fictif, à remplacer.</t>
        </is>
      </c>
    </row>
    <row r="21" ht="22.3" customHeight="1">
      <c r="B21" s="13" t="n"/>
      <c r="C21" s="8" t="inlineStr">
        <is>
          <t>Point à vérifier : dossier où le temps après dépasse le temps avant.</t>
        </is>
      </c>
    </row>
    <row r="22" ht="12" customHeight="1"/>
    <row r="23" ht="20" customHeight="1">
      <c r="B23" s="4" t="inlineStr">
        <is>
          <t>GUIDE ASSOCIÉ</t>
        </is>
      </c>
      <c r="C23" s="5" t="n"/>
    </row>
    <row r="24" ht="20.3" customHeight="1">
      <c r="B24" s="14" t="inlineStr">
        <is>
          <t>Mesurer un gain avec l’IA : compter aussi la vérification et les corrections</t>
        </is>
      </c>
    </row>
    <row r="25" ht="20.3" customHeight="1">
      <c r="B25" s="15" t="inlineStr">
        <is>
          <t>https://ouest-intelligence.com/ressources/mesurer-gains-ia/</t>
        </is>
      </c>
    </row>
    <row r="26" ht="12" customHeight="1"/>
    <row r="27" ht="20" customHeight="1">
      <c r="B27" s="4" t="inlineStr">
        <is>
          <t>À SAVOIR</t>
        </is>
      </c>
      <c r="C27" s="5" t="n"/>
    </row>
    <row r="28" ht="20.3" customHeight="1">
      <c r="B28" s="9" t="inlineStr">
        <is>
          <t>Les lignes d’exemple sont fictives : remplacez-les par vos dossiers.</t>
        </is>
      </c>
    </row>
    <row r="29" ht="34.6" customHeight="1">
      <c r="B29" s="9" t="inlineStr">
        <is>
          <t>Besoin de plus de lignes ? Copiez une ligne vide, puis insérez-la au-dessus de la dernière ligne du tableau : les formules, les listes et la synthèse suivent.</t>
        </is>
      </c>
    </row>
    <row r="31" ht="22" customHeight="1">
      <c r="B31" s="16" t="inlineStr">
        <is>
          <t>Ouest Intelligence · Timothée Kuntz · ouest-intelligence.com</t>
        </is>
      </c>
      <c r="C31" s="17" t="n"/>
    </row>
  </sheetData>
  <mergeCells count="15">
    <mergeCell ref="B13:C13"/>
    <mergeCell ref="B6:C6"/>
    <mergeCell ref="B24:C24"/>
    <mergeCell ref="B2:C2"/>
    <mergeCell ref="B15:C15"/>
    <mergeCell ref="B29:C29"/>
    <mergeCell ref="B25:C25"/>
    <mergeCell ref="B5:C5"/>
    <mergeCell ref="B28:C28"/>
    <mergeCell ref="B23:C23"/>
    <mergeCell ref="B14:C14"/>
    <mergeCell ref="B31:C31"/>
    <mergeCell ref="B17:C17"/>
    <mergeCell ref="B27:C27"/>
    <mergeCell ref="B8:C8"/>
  </mergeCells>
  <hyperlinks>
    <hyperlink xmlns:r="http://schemas.openxmlformats.org/officeDocument/2006/relationships" ref="B25" r:id="rId1"/>
  </hyperlink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05E99"/>
    <outlinePr summaryBelow="1" summaryRight="1"/>
    <pageSetUpPr fitToPage="1"/>
  </sheetPr>
  <dimension ref="A1:K56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8" defaultRowHeight="15"/>
  <cols>
    <col width="22" customWidth="1" min="1" max="1"/>
    <col width="12" customWidth="1" min="2" max="2"/>
    <col width="20" customWidth="1" min="3" max="3"/>
    <col width="12" customWidth="1" min="4" max="4"/>
    <col width="13" customWidth="1" min="5" max="5"/>
    <col width="12" customWidth="1" min="6" max="6"/>
    <col width="13" customWidth="1" min="7" max="7"/>
    <col width="12" customWidth="1" min="8" max="8"/>
    <col width="11" customWidth="1" min="9" max="9"/>
    <col width="11" customWidth="1" min="10" max="10"/>
    <col width="40" customWidth="1" min="11" max="11"/>
  </cols>
  <sheetData>
    <row r="1" ht="30" customHeight="1">
      <c r="A1" s="18" t="inlineStr">
        <is>
          <t>Relevé des temps avant / après</t>
        </is>
      </c>
      <c r="F1" s="19" t="inlineStr">
        <is>
          <t>Comptez la vérification et les corrections.</t>
        </is>
      </c>
    </row>
    <row r="2" ht="21" customHeight="1">
      <c r="A2" s="20" t="inlineStr">
        <is>
          <t>Temps de travail humain, jusqu’à la sortie utilisable. Le temps après additionne préparation, contrôle et corrections : sans correction, saisissez 0. Les lignes « Exemple fictif » sont à remplacer.</t>
        </is>
      </c>
    </row>
    <row r="3" ht="53" customHeight="1">
      <c r="A3" s="21" t="inlineStr">
        <is>
          <t>Dossier
(identifiant)</t>
        </is>
      </c>
      <c r="B3" s="22" t="inlineStr">
        <is>
          <t>Date</t>
        </is>
      </c>
      <c r="C3" s="22" t="inlineStr">
        <is>
          <t>Catégorie</t>
        </is>
      </c>
      <c r="D3" s="22" t="inlineStr">
        <is>
          <t>Temps avant
(min)</t>
        </is>
      </c>
      <c r="E3" s="22" t="inlineStr">
        <is>
          <t>Après : préparation
(min)</t>
        </is>
      </c>
      <c r="F3" s="22" t="inlineStr">
        <is>
          <t>Après : contrôle
(min)</t>
        </is>
      </c>
      <c r="G3" s="22" t="inlineStr">
        <is>
          <t>Après : corrections
(min)</t>
        </is>
      </c>
      <c r="H3" s="22" t="inlineStr">
        <is>
          <t>Temps après
(min)</t>
        </is>
      </c>
      <c r="I3" s="22" t="inlineStr">
        <is>
          <t>Gain net
(min)</t>
        </is>
      </c>
      <c r="J3" s="22" t="inlineStr">
        <is>
          <t>Gain net
(%)</t>
        </is>
      </c>
      <c r="K3" s="21" t="inlineStr">
        <is>
          <t>Commentaire</t>
        </is>
      </c>
    </row>
    <row r="4">
      <c r="A4" s="23" t="inlineStr">
        <is>
          <t>Exemple fictif 001</t>
        </is>
      </c>
      <c r="B4" s="24" t="n">
        <v>46300</v>
      </c>
      <c r="C4" s="25" t="inlineStr">
        <is>
          <t>Ordinaire</t>
        </is>
      </c>
      <c r="D4" s="25" t="n">
        <v>24</v>
      </c>
      <c r="E4" s="25" t="n">
        <v>6</v>
      </c>
      <c r="F4" s="25" t="n">
        <v>5</v>
      </c>
      <c r="G4" s="25" t="n">
        <v>3</v>
      </c>
      <c r="H4" s="26">
        <f>IF(COUNT(E4:G4)&lt;3,"",SUM(E4:G4))</f>
        <v>14</v>
      </c>
      <c r="I4" s="26">
        <f>IF(OR(D4="",H4=""),"",D4-H4)</f>
        <v>10</v>
      </c>
      <c r="J4" s="27">
        <f>IF(OR(I4="",D4=0),"",I4/D4)</f>
        <v>0.416666666666667</v>
      </c>
      <c r="K4" s="23" t="inlineStr">
        <is>
          <t>Dossier courant, toutes les pièces présentes.</t>
        </is>
      </c>
    </row>
    <row r="5">
      <c r="A5" s="23" t="inlineStr">
        <is>
          <t>Exemple fictif 002</t>
        </is>
      </c>
      <c r="B5" s="24" t="n">
        <v>46300</v>
      </c>
      <c r="C5" s="25" t="inlineStr">
        <is>
          <t>Difficile</t>
        </is>
      </c>
      <c r="D5" s="25" t="n">
        <v>30</v>
      </c>
      <c r="E5" s="25" t="n">
        <v>8</v>
      </c>
      <c r="F5" s="25" t="n">
        <v>9</v>
      </c>
      <c r="G5" s="25" t="n">
        <v>7</v>
      </c>
      <c r="H5" s="26">
        <f>IF(COUNT(E5:G5)&lt;3,"",SUM(E5:G5))</f>
        <v>24</v>
      </c>
      <c r="I5" s="26">
        <f>IF(OR(D5="",H5=""),"",D5-H5)</f>
        <v>6</v>
      </c>
      <c r="J5" s="27">
        <f>IF(OR(I5="",D5=0),"",I5/D5)</f>
        <v>0.2</v>
      </c>
      <c r="K5" s="23" t="inlineStr">
        <is>
          <t>Document scanné : contrôle plus long.</t>
        </is>
      </c>
    </row>
    <row r="6">
      <c r="A6" s="23" t="inlineStr">
        <is>
          <t>Exemple fictif 003</t>
        </is>
      </c>
      <c r="B6" s="24" t="n">
        <v>46301</v>
      </c>
      <c r="C6" s="25" t="inlineStr">
        <is>
          <t>Information manquante</t>
        </is>
      </c>
      <c r="D6" s="25" t="n">
        <v>18</v>
      </c>
      <c r="E6" s="25" t="n">
        <v>7</v>
      </c>
      <c r="F6" s="25" t="n">
        <v>6</v>
      </c>
      <c r="G6" s="25" t="n">
        <v>8</v>
      </c>
      <c r="H6" s="26">
        <f>IF(COUNT(E6:G6)&lt;3,"",SUM(E6:G6))</f>
        <v>21</v>
      </c>
      <c r="I6" s="26">
        <f>IF(OR(D6="",H6=""),"",D6-H6)</f>
        <v>-3</v>
      </c>
      <c r="J6" s="27">
        <f>IF(OR(I6="",D6=0),"",I6/D6)</f>
        <v>-0.166666666666667</v>
      </c>
      <c r="K6" s="23" t="inlineStr">
        <is>
          <t>Pièce manquante : le temps après dépasse le temps avant.</t>
        </is>
      </c>
    </row>
    <row r="7">
      <c r="A7" s="23" t="n"/>
      <c r="B7" s="24" t="n"/>
      <c r="C7" s="25" t="n"/>
      <c r="D7" s="25" t="n"/>
      <c r="E7" s="25" t="n"/>
      <c r="F7" s="25" t="n"/>
      <c r="G7" s="25" t="n"/>
      <c r="H7" s="26" t="str">
        <f>IF(COUNT(E7:G7)&lt;3,"",SUM(E7:G7))</f>
        <v/>
      </c>
      <c r="I7" s="26" t="str">
        <f>IF(OR(D7="",H7=""),"",D7-H7)</f>
        <v/>
      </c>
      <c r="J7" s="27" t="str">
        <f>IF(OR(I7="",D7=0),"",I7/D7)</f>
        <v/>
      </c>
      <c r="K7" s="23" t="n"/>
    </row>
    <row r="8">
      <c r="A8" s="23" t="n"/>
      <c r="B8" s="24" t="n"/>
      <c r="C8" s="25" t="n"/>
      <c r="D8" s="25" t="n"/>
      <c r="E8" s="25" t="n"/>
      <c r="F8" s="25" t="n"/>
      <c r="G8" s="25" t="n"/>
      <c r="H8" s="26" t="str">
        <f>IF(COUNT(E8:G8)&lt;3,"",SUM(E8:G8))</f>
        <v/>
      </c>
      <c r="I8" s="26" t="str">
        <f>IF(OR(D8="",H8=""),"",D8-H8)</f>
        <v/>
      </c>
      <c r="J8" s="27" t="str">
        <f>IF(OR(I8="",D8=0),"",I8/D8)</f>
        <v/>
      </c>
      <c r="K8" s="23" t="n"/>
    </row>
    <row r="9">
      <c r="A9" s="23" t="n"/>
      <c r="B9" s="24" t="n"/>
      <c r="C9" s="25" t="n"/>
      <c r="D9" s="25" t="n"/>
      <c r="E9" s="25" t="n"/>
      <c r="F9" s="25" t="n"/>
      <c r="G9" s="25" t="n"/>
      <c r="H9" s="26" t="str">
        <f>IF(COUNT(E9:G9)&lt;3,"",SUM(E9:G9))</f>
        <v/>
      </c>
      <c r="I9" s="26" t="str">
        <f>IF(OR(D9="",H9=""),"",D9-H9)</f>
        <v/>
      </c>
      <c r="J9" s="27" t="str">
        <f>IF(OR(I9="",D9=0),"",I9/D9)</f>
        <v/>
      </c>
      <c r="K9" s="23" t="n"/>
    </row>
    <row r="10">
      <c r="A10" s="23" t="n"/>
      <c r="B10" s="24" t="n"/>
      <c r="C10" s="25" t="n"/>
      <c r="D10" s="25" t="n"/>
      <c r="E10" s="25" t="n"/>
      <c r="F10" s="25" t="n"/>
      <c r="G10" s="25" t="n"/>
      <c r="H10" s="26" t="str">
        <f>IF(COUNT(E10:G10)&lt;3,"",SUM(E10:G10))</f>
        <v/>
      </c>
      <c r="I10" s="26" t="str">
        <f>IF(OR(D10="",H10=""),"",D10-H10)</f>
        <v/>
      </c>
      <c r="J10" s="27" t="str">
        <f>IF(OR(I10="",D10=0),"",I10/D10)</f>
        <v/>
      </c>
      <c r="K10" s="23" t="n"/>
    </row>
    <row r="11">
      <c r="A11" s="23" t="n"/>
      <c r="B11" s="24" t="n"/>
      <c r="C11" s="25" t="n"/>
      <c r="D11" s="25" t="n"/>
      <c r="E11" s="25" t="n"/>
      <c r="F11" s="25" t="n"/>
      <c r="G11" s="25" t="n"/>
      <c r="H11" s="26" t="str">
        <f>IF(COUNT(E11:G11)&lt;3,"",SUM(E11:G11))</f>
        <v/>
      </c>
      <c r="I11" s="26" t="str">
        <f>IF(OR(D11="",H11=""),"",D11-H11)</f>
        <v/>
      </c>
      <c r="J11" s="27" t="str">
        <f>IF(OR(I11="",D11=0),"",I11/D11)</f>
        <v/>
      </c>
      <c r="K11" s="23" t="n"/>
    </row>
    <row r="12">
      <c r="A12" s="23" t="n"/>
      <c r="B12" s="24" t="n"/>
      <c r="C12" s="25" t="n"/>
      <c r="D12" s="25" t="n"/>
      <c r="E12" s="25" t="n"/>
      <c r="F12" s="25" t="n"/>
      <c r="G12" s="25" t="n"/>
      <c r="H12" s="26" t="str">
        <f>IF(COUNT(E12:G12)&lt;3,"",SUM(E12:G12))</f>
        <v/>
      </c>
      <c r="I12" s="26" t="str">
        <f>IF(OR(D12="",H12=""),"",D12-H12)</f>
        <v/>
      </c>
      <c r="J12" s="27" t="str">
        <f>IF(OR(I12="",D12=0),"",I12/D12)</f>
        <v/>
      </c>
      <c r="K12" s="23" t="n"/>
    </row>
    <row r="13">
      <c r="A13" s="23" t="n"/>
      <c r="B13" s="24" t="n"/>
      <c r="C13" s="25" t="n"/>
      <c r="D13" s="25" t="n"/>
      <c r="E13" s="25" t="n"/>
      <c r="F13" s="25" t="n"/>
      <c r="G13" s="25" t="n"/>
      <c r="H13" s="26" t="str">
        <f>IF(COUNT(E13:G13)&lt;3,"",SUM(E13:G13))</f>
        <v/>
      </c>
      <c r="I13" s="26" t="str">
        <f>IF(OR(D13="",H13=""),"",D13-H13)</f>
        <v/>
      </c>
      <c r="J13" s="27" t="str">
        <f>IF(OR(I13="",D13=0),"",I13/D13)</f>
        <v/>
      </c>
      <c r="K13" s="23" t="n"/>
    </row>
    <row r="14">
      <c r="A14" s="23" t="n"/>
      <c r="B14" s="24" t="n"/>
      <c r="C14" s="25" t="n"/>
      <c r="D14" s="25" t="n"/>
      <c r="E14" s="25" t="n"/>
      <c r="F14" s="25" t="n"/>
      <c r="G14" s="25" t="n"/>
      <c r="H14" s="26" t="str">
        <f>IF(COUNT(E14:G14)&lt;3,"",SUM(E14:G14))</f>
        <v/>
      </c>
      <c r="I14" s="26" t="str">
        <f>IF(OR(D14="",H14=""),"",D14-H14)</f>
        <v/>
      </c>
      <c r="J14" s="27" t="str">
        <f>IF(OR(I14="",D14=0),"",I14/D14)</f>
        <v/>
      </c>
      <c r="K14" s="23" t="n"/>
    </row>
    <row r="15">
      <c r="A15" s="23" t="n"/>
      <c r="B15" s="24" t="n"/>
      <c r="C15" s="25" t="n"/>
      <c r="D15" s="25" t="n"/>
      <c r="E15" s="25" t="n"/>
      <c r="F15" s="25" t="n"/>
      <c r="G15" s="25" t="n"/>
      <c r="H15" s="26" t="str">
        <f>IF(COUNT(E15:G15)&lt;3,"",SUM(E15:G15))</f>
        <v/>
      </c>
      <c r="I15" s="26" t="str">
        <f>IF(OR(D15="",H15=""),"",D15-H15)</f>
        <v/>
      </c>
      <c r="J15" s="27" t="str">
        <f>IF(OR(I15="",D15=0),"",I15/D15)</f>
        <v/>
      </c>
      <c r="K15" s="23" t="n"/>
    </row>
    <row r="16">
      <c r="A16" s="23" t="n"/>
      <c r="B16" s="24" t="n"/>
      <c r="C16" s="25" t="n"/>
      <c r="D16" s="25" t="n"/>
      <c r="E16" s="25" t="n"/>
      <c r="F16" s="25" t="n"/>
      <c r="G16" s="25" t="n"/>
      <c r="H16" s="26" t="str">
        <f>IF(COUNT(E16:G16)&lt;3,"",SUM(E16:G16))</f>
        <v/>
      </c>
      <c r="I16" s="26" t="str">
        <f>IF(OR(D16="",H16=""),"",D16-H16)</f>
        <v/>
      </c>
      <c r="J16" s="27" t="str">
        <f>IF(OR(I16="",D16=0),"",I16/D16)</f>
        <v/>
      </c>
      <c r="K16" s="23" t="n"/>
    </row>
    <row r="17">
      <c r="A17" s="23" t="n"/>
      <c r="B17" s="24" t="n"/>
      <c r="C17" s="25" t="n"/>
      <c r="D17" s="25" t="n"/>
      <c r="E17" s="25" t="n"/>
      <c r="F17" s="25" t="n"/>
      <c r="G17" s="25" t="n"/>
      <c r="H17" s="26" t="str">
        <f>IF(COUNT(E17:G17)&lt;3,"",SUM(E17:G17))</f>
        <v/>
      </c>
      <c r="I17" s="26" t="str">
        <f>IF(OR(D17="",H17=""),"",D17-H17)</f>
        <v/>
      </c>
      <c r="J17" s="27" t="str">
        <f>IF(OR(I17="",D17=0),"",I17/D17)</f>
        <v/>
      </c>
      <c r="K17" s="23" t="n"/>
    </row>
    <row r="18">
      <c r="A18" s="23" t="n"/>
      <c r="B18" s="24" t="n"/>
      <c r="C18" s="25" t="n"/>
      <c r="D18" s="25" t="n"/>
      <c r="E18" s="25" t="n"/>
      <c r="F18" s="25" t="n"/>
      <c r="G18" s="25" t="n"/>
      <c r="H18" s="26" t="str">
        <f>IF(COUNT(E18:G18)&lt;3,"",SUM(E18:G18))</f>
        <v/>
      </c>
      <c r="I18" s="26" t="str">
        <f>IF(OR(D18="",H18=""),"",D18-H18)</f>
        <v/>
      </c>
      <c r="J18" s="27" t="str">
        <f>IF(OR(I18="",D18=0),"",I18/D18)</f>
        <v/>
      </c>
      <c r="K18" s="23" t="n"/>
    </row>
    <row r="19">
      <c r="A19" s="23" t="n"/>
      <c r="B19" s="24" t="n"/>
      <c r="C19" s="25" t="n"/>
      <c r="D19" s="25" t="n"/>
      <c r="E19" s="25" t="n"/>
      <c r="F19" s="25" t="n"/>
      <c r="G19" s="25" t="n"/>
      <c r="H19" s="26" t="str">
        <f>IF(COUNT(E19:G19)&lt;3,"",SUM(E19:G19))</f>
        <v/>
      </c>
      <c r="I19" s="26" t="str">
        <f>IF(OR(D19="",H19=""),"",D19-H19)</f>
        <v/>
      </c>
      <c r="J19" s="27" t="str">
        <f>IF(OR(I19="",D19=0),"",I19/D19)</f>
        <v/>
      </c>
      <c r="K19" s="23" t="n"/>
    </row>
    <row r="20">
      <c r="A20" s="23" t="n"/>
      <c r="B20" s="24" t="n"/>
      <c r="C20" s="25" t="n"/>
      <c r="D20" s="25" t="n"/>
      <c r="E20" s="25" t="n"/>
      <c r="F20" s="25" t="n"/>
      <c r="G20" s="25" t="n"/>
      <c r="H20" s="26" t="str">
        <f>IF(COUNT(E20:G20)&lt;3,"",SUM(E20:G20))</f>
        <v/>
      </c>
      <c r="I20" s="26" t="str">
        <f>IF(OR(D20="",H20=""),"",D20-H20)</f>
        <v/>
      </c>
      <c r="J20" s="27" t="str">
        <f>IF(OR(I20="",D20=0),"",I20/D20)</f>
        <v/>
      </c>
      <c r="K20" s="23" t="n"/>
    </row>
    <row r="21">
      <c r="A21" s="23" t="n"/>
      <c r="B21" s="24" t="n"/>
      <c r="C21" s="25" t="n"/>
      <c r="D21" s="25" t="n"/>
      <c r="E21" s="25" t="n"/>
      <c r="F21" s="25" t="n"/>
      <c r="G21" s="25" t="n"/>
      <c r="H21" s="26" t="str">
        <f>IF(COUNT(E21:G21)&lt;3,"",SUM(E21:G21))</f>
        <v/>
      </c>
      <c r="I21" s="26" t="str">
        <f>IF(OR(D21="",H21=""),"",D21-H21)</f>
        <v/>
      </c>
      <c r="J21" s="27" t="str">
        <f>IF(OR(I21="",D21=0),"",I21/D21)</f>
        <v/>
      </c>
      <c r="K21" s="23" t="n"/>
    </row>
    <row r="22">
      <c r="A22" s="23" t="n"/>
      <c r="B22" s="24" t="n"/>
      <c r="C22" s="25" t="n"/>
      <c r="D22" s="25" t="n"/>
      <c r="E22" s="25" t="n"/>
      <c r="F22" s="25" t="n"/>
      <c r="G22" s="25" t="n"/>
      <c r="H22" s="26" t="str">
        <f>IF(COUNT(E22:G22)&lt;3,"",SUM(E22:G22))</f>
        <v/>
      </c>
      <c r="I22" s="26" t="str">
        <f>IF(OR(D22="",H22=""),"",D22-H22)</f>
        <v/>
      </c>
      <c r="J22" s="27" t="str">
        <f>IF(OR(I22="",D22=0),"",I22/D22)</f>
        <v/>
      </c>
      <c r="K22" s="23" t="n"/>
    </row>
    <row r="23">
      <c r="A23" s="23" t="n"/>
      <c r="B23" s="24" t="n"/>
      <c r="C23" s="25" t="n"/>
      <c r="D23" s="25" t="n"/>
      <c r="E23" s="25" t="n"/>
      <c r="F23" s="25" t="n"/>
      <c r="G23" s="25" t="n"/>
      <c r="H23" s="26" t="str">
        <f>IF(COUNT(E23:G23)&lt;3,"",SUM(E23:G23))</f>
        <v/>
      </c>
      <c r="I23" s="26" t="str">
        <f>IF(OR(D23="",H23=""),"",D23-H23)</f>
        <v/>
      </c>
      <c r="J23" s="27" t="str">
        <f>IF(OR(I23="",D23=0),"",I23/D23)</f>
        <v/>
      </c>
      <c r="K23" s="23" t="n"/>
    </row>
    <row r="24">
      <c r="A24" s="23" t="n"/>
      <c r="B24" s="24" t="n"/>
      <c r="C24" s="25" t="n"/>
      <c r="D24" s="25" t="n"/>
      <c r="E24" s="25" t="n"/>
      <c r="F24" s="25" t="n"/>
      <c r="G24" s="25" t="n"/>
      <c r="H24" s="26" t="str">
        <f>IF(COUNT(E24:G24)&lt;3,"",SUM(E24:G24))</f>
        <v/>
      </c>
      <c r="I24" s="26" t="str">
        <f>IF(OR(D24="",H24=""),"",D24-H24)</f>
        <v/>
      </c>
      <c r="J24" s="27" t="str">
        <f>IF(OR(I24="",D24=0),"",I24/D24)</f>
        <v/>
      </c>
      <c r="K24" s="23" t="n"/>
    </row>
    <row r="25">
      <c r="A25" s="23" t="n"/>
      <c r="B25" s="24" t="n"/>
      <c r="C25" s="25" t="n"/>
      <c r="D25" s="25" t="n"/>
      <c r="E25" s="25" t="n"/>
      <c r="F25" s="25" t="n"/>
      <c r="G25" s="25" t="n"/>
      <c r="H25" s="26" t="str">
        <f>IF(COUNT(E25:G25)&lt;3,"",SUM(E25:G25))</f>
        <v/>
      </c>
      <c r="I25" s="26" t="str">
        <f>IF(OR(D25="",H25=""),"",D25-H25)</f>
        <v/>
      </c>
      <c r="J25" s="27" t="str">
        <f>IF(OR(I25="",D25=0),"",I25/D25)</f>
        <v/>
      </c>
      <c r="K25" s="23" t="n"/>
    </row>
    <row r="26">
      <c r="A26" s="23" t="n"/>
      <c r="B26" s="24" t="n"/>
      <c r="C26" s="25" t="n"/>
      <c r="D26" s="25" t="n"/>
      <c r="E26" s="25" t="n"/>
      <c r="F26" s="25" t="n"/>
      <c r="G26" s="25" t="n"/>
      <c r="H26" s="26" t="str">
        <f>IF(COUNT(E26:G26)&lt;3,"",SUM(E26:G26))</f>
        <v/>
      </c>
      <c r="I26" s="26" t="str">
        <f>IF(OR(D26="",H26=""),"",D26-H26)</f>
        <v/>
      </c>
      <c r="J26" s="27" t="str">
        <f>IF(OR(I26="",D26=0),"",I26/D26)</f>
        <v/>
      </c>
      <c r="K26" s="23" t="n"/>
    </row>
    <row r="27">
      <c r="A27" s="23" t="n"/>
      <c r="B27" s="24" t="n"/>
      <c r="C27" s="25" t="n"/>
      <c r="D27" s="25" t="n"/>
      <c r="E27" s="25" t="n"/>
      <c r="F27" s="25" t="n"/>
      <c r="G27" s="25" t="n"/>
      <c r="H27" s="26" t="str">
        <f>IF(COUNT(E27:G27)&lt;3,"",SUM(E27:G27))</f>
        <v/>
      </c>
      <c r="I27" s="26" t="str">
        <f>IF(OR(D27="",H27=""),"",D27-H27)</f>
        <v/>
      </c>
      <c r="J27" s="27" t="str">
        <f>IF(OR(I27="",D27=0),"",I27/D27)</f>
        <v/>
      </c>
      <c r="K27" s="23" t="n"/>
    </row>
    <row r="28">
      <c r="A28" s="23" t="n"/>
      <c r="B28" s="24" t="n"/>
      <c r="C28" s="25" t="n"/>
      <c r="D28" s="25" t="n"/>
      <c r="E28" s="25" t="n"/>
      <c r="F28" s="25" t="n"/>
      <c r="G28" s="25" t="n"/>
      <c r="H28" s="26" t="str">
        <f>IF(COUNT(E28:G28)&lt;3,"",SUM(E28:G28))</f>
        <v/>
      </c>
      <c r="I28" s="26" t="str">
        <f>IF(OR(D28="",H28=""),"",D28-H28)</f>
        <v/>
      </c>
      <c r="J28" s="27" t="str">
        <f>IF(OR(I28="",D28=0),"",I28/D28)</f>
        <v/>
      </c>
      <c r="K28" s="23" t="n"/>
    </row>
    <row r="29">
      <c r="A29" s="23" t="n"/>
      <c r="B29" s="24" t="n"/>
      <c r="C29" s="25" t="n"/>
      <c r="D29" s="25" t="n"/>
      <c r="E29" s="25" t="n"/>
      <c r="F29" s="25" t="n"/>
      <c r="G29" s="25" t="n"/>
      <c r="H29" s="26" t="str">
        <f>IF(COUNT(E29:G29)&lt;3,"",SUM(E29:G29))</f>
        <v/>
      </c>
      <c r="I29" s="26" t="str">
        <f>IF(OR(D29="",H29=""),"",D29-H29)</f>
        <v/>
      </c>
      <c r="J29" s="27" t="str">
        <f>IF(OR(I29="",D29=0),"",I29/D29)</f>
        <v/>
      </c>
      <c r="K29" s="23" t="n"/>
    </row>
    <row r="30">
      <c r="A30" s="23" t="n"/>
      <c r="B30" s="24" t="n"/>
      <c r="C30" s="25" t="n"/>
      <c r="D30" s="25" t="n"/>
      <c r="E30" s="25" t="n"/>
      <c r="F30" s="25" t="n"/>
      <c r="G30" s="25" t="n"/>
      <c r="H30" s="26" t="str">
        <f>IF(COUNT(E30:G30)&lt;3,"",SUM(E30:G30))</f>
        <v/>
      </c>
      <c r="I30" s="26" t="str">
        <f>IF(OR(D30="",H30=""),"",D30-H30)</f>
        <v/>
      </c>
      <c r="J30" s="27" t="str">
        <f>IF(OR(I30="",D30=0),"",I30/D30)</f>
        <v/>
      </c>
      <c r="K30" s="23" t="n"/>
    </row>
    <row r="31">
      <c r="A31" s="23" t="n"/>
      <c r="B31" s="24" t="n"/>
      <c r="C31" s="25" t="n"/>
      <c r="D31" s="25" t="n"/>
      <c r="E31" s="25" t="n"/>
      <c r="F31" s="25" t="n"/>
      <c r="G31" s="25" t="n"/>
      <c r="H31" s="26" t="str">
        <f>IF(COUNT(E31:G31)&lt;3,"",SUM(E31:G31))</f>
        <v/>
      </c>
      <c r="I31" s="26" t="str">
        <f>IF(OR(D31="",H31=""),"",D31-H31)</f>
        <v/>
      </c>
      <c r="J31" s="27" t="str">
        <f>IF(OR(I31="",D31=0),"",I31/D31)</f>
        <v/>
      </c>
      <c r="K31" s="23" t="n"/>
    </row>
    <row r="32">
      <c r="A32" s="23" t="n"/>
      <c r="B32" s="24" t="n"/>
      <c r="C32" s="25" t="n"/>
      <c r="D32" s="25" t="n"/>
      <c r="E32" s="25" t="n"/>
      <c r="F32" s="25" t="n"/>
      <c r="G32" s="25" t="n"/>
      <c r="H32" s="26" t="str">
        <f>IF(COUNT(E32:G32)&lt;3,"",SUM(E32:G32))</f>
        <v/>
      </c>
      <c r="I32" s="26" t="str">
        <f>IF(OR(D32="",H32=""),"",D32-H32)</f>
        <v/>
      </c>
      <c r="J32" s="27" t="str">
        <f>IF(OR(I32="",D32=0),"",I32/D32)</f>
        <v/>
      </c>
      <c r="K32" s="23" t="n"/>
    </row>
    <row r="33">
      <c r="A33" s="23" t="n"/>
      <c r="B33" s="24" t="n"/>
      <c r="C33" s="25" t="n"/>
      <c r="D33" s="25" t="n"/>
      <c r="E33" s="25" t="n"/>
      <c r="F33" s="25" t="n"/>
      <c r="G33" s="25" t="n"/>
      <c r="H33" s="26" t="str">
        <f>IF(COUNT(E33:G33)&lt;3,"",SUM(E33:G33))</f>
        <v/>
      </c>
      <c r="I33" s="26" t="str">
        <f>IF(OR(D33="",H33=""),"",D33-H33)</f>
        <v/>
      </c>
      <c r="J33" s="27" t="str">
        <f>IF(OR(I33="",D33=0),"",I33/D33)</f>
        <v/>
      </c>
      <c r="K33" s="23" t="n"/>
    </row>
    <row r="34">
      <c r="A34" s="23" t="n"/>
      <c r="B34" s="24" t="n"/>
      <c r="C34" s="25" t="n"/>
      <c r="D34" s="25" t="n"/>
      <c r="E34" s="25" t="n"/>
      <c r="F34" s="25" t="n"/>
      <c r="G34" s="25" t="n"/>
      <c r="H34" s="26" t="str">
        <f>IF(COUNT(E34:G34)&lt;3,"",SUM(E34:G34))</f>
        <v/>
      </c>
      <c r="I34" s="26" t="str">
        <f>IF(OR(D34="",H34=""),"",D34-H34)</f>
        <v/>
      </c>
      <c r="J34" s="27" t="str">
        <f>IF(OR(I34="",D34=0),"",I34/D34)</f>
        <v/>
      </c>
      <c r="K34" s="23" t="n"/>
    </row>
    <row r="35">
      <c r="A35" s="23" t="n"/>
      <c r="B35" s="24" t="n"/>
      <c r="C35" s="25" t="n"/>
      <c r="D35" s="25" t="n"/>
      <c r="E35" s="25" t="n"/>
      <c r="F35" s="25" t="n"/>
      <c r="G35" s="25" t="n"/>
      <c r="H35" s="26" t="str">
        <f>IF(COUNT(E35:G35)&lt;3,"",SUM(E35:G35))</f>
        <v/>
      </c>
      <c r="I35" s="26" t="str">
        <f>IF(OR(D35="",H35=""),"",D35-H35)</f>
        <v/>
      </c>
      <c r="J35" s="27" t="str">
        <f>IF(OR(I35="",D35=0),"",I35/D35)</f>
        <v/>
      </c>
      <c r="K35" s="23" t="n"/>
    </row>
    <row r="36">
      <c r="A36" s="23" t="n"/>
      <c r="B36" s="24" t="n"/>
      <c r="C36" s="25" t="n"/>
      <c r="D36" s="25" t="n"/>
      <c r="E36" s="25" t="n"/>
      <c r="F36" s="25" t="n"/>
      <c r="G36" s="25" t="n"/>
      <c r="H36" s="26" t="str">
        <f>IF(COUNT(E36:G36)&lt;3,"",SUM(E36:G36))</f>
        <v/>
      </c>
      <c r="I36" s="26" t="str">
        <f>IF(OR(D36="",H36=""),"",D36-H36)</f>
        <v/>
      </c>
      <c r="J36" s="27" t="str">
        <f>IF(OR(I36="",D36=0),"",I36/D36)</f>
        <v/>
      </c>
      <c r="K36" s="23" t="n"/>
    </row>
    <row r="37">
      <c r="A37" s="23" t="n"/>
      <c r="B37" s="24" t="n"/>
      <c r="C37" s="25" t="n"/>
      <c r="D37" s="25" t="n"/>
      <c r="E37" s="25" t="n"/>
      <c r="F37" s="25" t="n"/>
      <c r="G37" s="25" t="n"/>
      <c r="H37" s="26" t="str">
        <f>IF(COUNT(E37:G37)&lt;3,"",SUM(E37:G37))</f>
        <v/>
      </c>
      <c r="I37" s="26" t="str">
        <f>IF(OR(D37="",H37=""),"",D37-H37)</f>
        <v/>
      </c>
      <c r="J37" s="27" t="str">
        <f>IF(OR(I37="",D37=0),"",I37/D37)</f>
        <v/>
      </c>
      <c r="K37" s="23" t="n"/>
    </row>
    <row r="38">
      <c r="A38" s="23" t="n"/>
      <c r="B38" s="24" t="n"/>
      <c r="C38" s="25" t="n"/>
      <c r="D38" s="25" t="n"/>
      <c r="E38" s="25" t="n"/>
      <c r="F38" s="25" t="n"/>
      <c r="G38" s="25" t="n"/>
      <c r="H38" s="26" t="str">
        <f>IF(COUNT(E38:G38)&lt;3,"",SUM(E38:G38))</f>
        <v/>
      </c>
      <c r="I38" s="26" t="str">
        <f>IF(OR(D38="",H38=""),"",D38-H38)</f>
        <v/>
      </c>
      <c r="J38" s="27" t="str">
        <f>IF(OR(I38="",D38=0),"",I38/D38)</f>
        <v/>
      </c>
      <c r="K38" s="23" t="n"/>
    </row>
    <row r="39">
      <c r="A39" s="23" t="n"/>
      <c r="B39" s="24" t="n"/>
      <c r="C39" s="25" t="n"/>
      <c r="D39" s="25" t="n"/>
      <c r="E39" s="25" t="n"/>
      <c r="F39" s="25" t="n"/>
      <c r="G39" s="25" t="n"/>
      <c r="H39" s="26" t="str">
        <f>IF(COUNT(E39:G39)&lt;3,"",SUM(E39:G39))</f>
        <v/>
      </c>
      <c r="I39" s="26" t="str">
        <f>IF(OR(D39="",H39=""),"",D39-H39)</f>
        <v/>
      </c>
      <c r="J39" s="27" t="str">
        <f>IF(OR(I39="",D39=0),"",I39/D39)</f>
        <v/>
      </c>
      <c r="K39" s="23" t="n"/>
    </row>
    <row r="40">
      <c r="A40" s="23" t="n"/>
      <c r="B40" s="24" t="n"/>
      <c r="C40" s="25" t="n"/>
      <c r="D40" s="25" t="n"/>
      <c r="E40" s="25" t="n"/>
      <c r="F40" s="25" t="n"/>
      <c r="G40" s="25" t="n"/>
      <c r="H40" s="26" t="str">
        <f>IF(COUNT(E40:G40)&lt;3,"",SUM(E40:G40))</f>
        <v/>
      </c>
      <c r="I40" s="26" t="str">
        <f>IF(OR(D40="",H40=""),"",D40-H40)</f>
        <v/>
      </c>
      <c r="J40" s="27" t="str">
        <f>IF(OR(I40="",D40=0),"",I40/D40)</f>
        <v/>
      </c>
      <c r="K40" s="23" t="n"/>
    </row>
    <row r="41">
      <c r="A41" s="23" t="n"/>
      <c r="B41" s="24" t="n"/>
      <c r="C41" s="25" t="n"/>
      <c r="D41" s="25" t="n"/>
      <c r="E41" s="25" t="n"/>
      <c r="F41" s="25" t="n"/>
      <c r="G41" s="25" t="n"/>
      <c r="H41" s="26" t="str">
        <f>IF(COUNT(E41:G41)&lt;3,"",SUM(E41:G41))</f>
        <v/>
      </c>
      <c r="I41" s="26" t="str">
        <f>IF(OR(D41="",H41=""),"",D41-H41)</f>
        <v/>
      </c>
      <c r="J41" s="27" t="str">
        <f>IF(OR(I41="",D41=0),"",I41/D41)</f>
        <v/>
      </c>
      <c r="K41" s="23" t="n"/>
    </row>
    <row r="42">
      <c r="A42" s="23" t="n"/>
      <c r="B42" s="24" t="n"/>
      <c r="C42" s="25" t="n"/>
      <c r="D42" s="25" t="n"/>
      <c r="E42" s="25" t="n"/>
      <c r="F42" s="25" t="n"/>
      <c r="G42" s="25" t="n"/>
      <c r="H42" s="26" t="str">
        <f>IF(COUNT(E42:G42)&lt;3,"",SUM(E42:G42))</f>
        <v/>
      </c>
      <c r="I42" s="26" t="str">
        <f>IF(OR(D42="",H42=""),"",D42-H42)</f>
        <v/>
      </c>
      <c r="J42" s="27" t="str">
        <f>IF(OR(I42="",D42=0),"",I42/D42)</f>
        <v/>
      </c>
      <c r="K42" s="23" t="n"/>
    </row>
    <row r="43">
      <c r="A43" s="23" t="n"/>
      <c r="B43" s="24" t="n"/>
      <c r="C43" s="25" t="n"/>
      <c r="D43" s="25" t="n"/>
      <c r="E43" s="25" t="n"/>
      <c r="F43" s="25" t="n"/>
      <c r="G43" s="25" t="n"/>
      <c r="H43" s="26" t="str">
        <f>IF(COUNT(E43:G43)&lt;3,"",SUM(E43:G43))</f>
        <v/>
      </c>
      <c r="I43" s="26" t="str">
        <f>IF(OR(D43="",H43=""),"",D43-H43)</f>
        <v/>
      </c>
      <c r="J43" s="27" t="str">
        <f>IF(OR(I43="",D43=0),"",I43/D43)</f>
        <v/>
      </c>
      <c r="K43" s="23" t="n"/>
    </row>
    <row r="44">
      <c r="A44" s="23" t="n"/>
      <c r="B44" s="24" t="n"/>
      <c r="C44" s="25" t="n"/>
      <c r="D44" s="25" t="n"/>
      <c r="E44" s="25" t="n"/>
      <c r="F44" s="25" t="n"/>
      <c r="G44" s="25" t="n"/>
      <c r="H44" s="26" t="str">
        <f>IF(COUNT(E44:G44)&lt;3,"",SUM(E44:G44))</f>
        <v/>
      </c>
      <c r="I44" s="26" t="str">
        <f>IF(OR(D44="",H44=""),"",D44-H44)</f>
        <v/>
      </c>
      <c r="J44" s="27" t="str">
        <f>IF(OR(I44="",D44=0),"",I44/D44)</f>
        <v/>
      </c>
      <c r="K44" s="23" t="n"/>
    </row>
    <row r="45">
      <c r="A45" s="23" t="n"/>
      <c r="B45" s="24" t="n"/>
      <c r="C45" s="25" t="n"/>
      <c r="D45" s="25" t="n"/>
      <c r="E45" s="25" t="n"/>
      <c r="F45" s="25" t="n"/>
      <c r="G45" s="25" t="n"/>
      <c r="H45" s="26" t="str">
        <f>IF(COUNT(E45:G45)&lt;3,"",SUM(E45:G45))</f>
        <v/>
      </c>
      <c r="I45" s="26" t="str">
        <f>IF(OR(D45="",H45=""),"",D45-H45)</f>
        <v/>
      </c>
      <c r="J45" s="27" t="str">
        <f>IF(OR(I45="",D45=0),"",I45/D45)</f>
        <v/>
      </c>
      <c r="K45" s="23" t="n"/>
    </row>
    <row r="46">
      <c r="A46" s="23" t="n"/>
      <c r="B46" s="24" t="n"/>
      <c r="C46" s="25" t="n"/>
      <c r="D46" s="25" t="n"/>
      <c r="E46" s="25" t="n"/>
      <c r="F46" s="25" t="n"/>
      <c r="G46" s="25" t="n"/>
      <c r="H46" s="26" t="str">
        <f>IF(COUNT(E46:G46)&lt;3,"",SUM(E46:G46))</f>
        <v/>
      </c>
      <c r="I46" s="26" t="str">
        <f>IF(OR(D46="",H46=""),"",D46-H46)</f>
        <v/>
      </c>
      <c r="J46" s="27" t="str">
        <f>IF(OR(I46="",D46=0),"",I46/D46)</f>
        <v/>
      </c>
      <c r="K46" s="23" t="n"/>
    </row>
    <row r="47">
      <c r="A47" s="23" t="n"/>
      <c r="B47" s="24" t="n"/>
      <c r="C47" s="25" t="n"/>
      <c r="D47" s="25" t="n"/>
      <c r="E47" s="25" t="n"/>
      <c r="F47" s="25" t="n"/>
      <c r="G47" s="25" t="n"/>
      <c r="H47" s="26" t="str">
        <f>IF(COUNT(E47:G47)&lt;3,"",SUM(E47:G47))</f>
        <v/>
      </c>
      <c r="I47" s="26" t="str">
        <f>IF(OR(D47="",H47=""),"",D47-H47)</f>
        <v/>
      </c>
      <c r="J47" s="27" t="str">
        <f>IF(OR(I47="",D47=0),"",I47/D47)</f>
        <v/>
      </c>
      <c r="K47" s="23" t="n"/>
    </row>
    <row r="48">
      <c r="A48" s="23" t="n"/>
      <c r="B48" s="24" t="n"/>
      <c r="C48" s="25" t="n"/>
      <c r="D48" s="25" t="n"/>
      <c r="E48" s="25" t="n"/>
      <c r="F48" s="25" t="n"/>
      <c r="G48" s="25" t="n"/>
      <c r="H48" s="26" t="str">
        <f>IF(COUNT(E48:G48)&lt;3,"",SUM(E48:G48))</f>
        <v/>
      </c>
      <c r="I48" s="26" t="str">
        <f>IF(OR(D48="",H48=""),"",D48-H48)</f>
        <v/>
      </c>
      <c r="J48" s="27" t="str">
        <f>IF(OR(I48="",D48=0),"",I48/D48)</f>
        <v/>
      </c>
      <c r="K48" s="23" t="n"/>
    </row>
    <row r="49">
      <c r="A49" s="23" t="n"/>
      <c r="B49" s="24" t="n"/>
      <c r="C49" s="25" t="n"/>
      <c r="D49" s="25" t="n"/>
      <c r="E49" s="25" t="n"/>
      <c r="F49" s="25" t="n"/>
      <c r="G49" s="25" t="n"/>
      <c r="H49" s="26" t="str">
        <f>IF(COUNT(E49:G49)&lt;3,"",SUM(E49:G49))</f>
        <v/>
      </c>
      <c r="I49" s="26" t="str">
        <f>IF(OR(D49="",H49=""),"",D49-H49)</f>
        <v/>
      </c>
      <c r="J49" s="27" t="str">
        <f>IF(OR(I49="",D49=0),"",I49/D49)</f>
        <v/>
      </c>
      <c r="K49" s="23" t="n"/>
    </row>
    <row r="50">
      <c r="A50" s="23" t="n"/>
      <c r="B50" s="24" t="n"/>
      <c r="C50" s="25" t="n"/>
      <c r="D50" s="25" t="n"/>
      <c r="E50" s="25" t="n"/>
      <c r="F50" s="25" t="n"/>
      <c r="G50" s="25" t="n"/>
      <c r="H50" s="26" t="str">
        <f>IF(COUNT(E50:G50)&lt;3,"",SUM(E50:G50))</f>
        <v/>
      </c>
      <c r="I50" s="26" t="str">
        <f>IF(OR(D50="",H50=""),"",D50-H50)</f>
        <v/>
      </c>
      <c r="J50" s="27" t="str">
        <f>IF(OR(I50="",D50=0),"",I50/D50)</f>
        <v/>
      </c>
      <c r="K50" s="23" t="n"/>
    </row>
    <row r="51">
      <c r="A51" s="23" t="n"/>
      <c r="B51" s="24" t="n"/>
      <c r="C51" s="25" t="n"/>
      <c r="D51" s="25" t="n"/>
      <c r="E51" s="25" t="n"/>
      <c r="F51" s="25" t="n"/>
      <c r="G51" s="25" t="n"/>
      <c r="H51" s="26" t="str">
        <f>IF(COUNT(E51:G51)&lt;3,"",SUM(E51:G51))</f>
        <v/>
      </c>
      <c r="I51" s="26" t="str">
        <f>IF(OR(D51="",H51=""),"",D51-H51)</f>
        <v/>
      </c>
      <c r="J51" s="27" t="str">
        <f>IF(OR(I51="",D51=0),"",I51/D51)</f>
        <v/>
      </c>
      <c r="K51" s="23" t="n"/>
    </row>
    <row r="52">
      <c r="A52" s="23" t="n"/>
      <c r="B52" s="24" t="n"/>
      <c r="C52" s="25" t="n"/>
      <c r="D52" s="25" t="n"/>
      <c r="E52" s="25" t="n"/>
      <c r="F52" s="25" t="n"/>
      <c r="G52" s="25" t="n"/>
      <c r="H52" s="26" t="str">
        <f>IF(COUNT(E52:G52)&lt;3,"",SUM(E52:G52))</f>
        <v/>
      </c>
      <c r="I52" s="26" t="str">
        <f>IF(OR(D52="",H52=""),"",D52-H52)</f>
        <v/>
      </c>
      <c r="J52" s="27" t="str">
        <f>IF(OR(I52="",D52=0),"",I52/D52)</f>
        <v/>
      </c>
      <c r="K52" s="23" t="n"/>
    </row>
    <row r="53">
      <c r="A53" s="23" t="n"/>
      <c r="B53" s="24" t="n"/>
      <c r="C53" s="25" t="n"/>
      <c r="D53" s="25" t="n"/>
      <c r="E53" s="25" t="n"/>
      <c r="F53" s="25" t="n"/>
      <c r="G53" s="25" t="n"/>
      <c r="H53" s="26" t="str">
        <f>IF(COUNT(E53:G53)&lt;3,"",SUM(E53:G53))</f>
        <v/>
      </c>
      <c r="I53" s="26" t="str">
        <f>IF(OR(D53="",H53=""),"",D53-H53)</f>
        <v/>
      </c>
      <c r="J53" s="27" t="str">
        <f>IF(OR(I53="",D53=0),"",I53/D53)</f>
        <v/>
      </c>
      <c r="K53" s="23" t="n"/>
    </row>
    <row r="54">
      <c r="A54" s="23" t="n"/>
      <c r="B54" s="24" t="n"/>
      <c r="C54" s="25" t="n"/>
      <c r="D54" s="25" t="n"/>
      <c r="E54" s="25" t="n"/>
      <c r="F54" s="25" t="n"/>
      <c r="G54" s="25" t="n"/>
      <c r="H54" s="26" t="str">
        <f>IF(COUNT(E54:G54)&lt;3,"",SUM(E54:G54))</f>
        <v/>
      </c>
      <c r="I54" s="26" t="str">
        <f>IF(OR(D54="",H54=""),"",D54-H54)</f>
        <v/>
      </c>
      <c r="J54" s="27" t="str">
        <f>IF(OR(I54="",D54=0),"",I54/D54)</f>
        <v/>
      </c>
      <c r="K54" s="23" t="n"/>
    </row>
    <row r="55">
      <c r="A55" s="23" t="n"/>
      <c r="B55" s="24" t="n"/>
      <c r="C55" s="25" t="n"/>
      <c r="D55" s="25" t="n"/>
      <c r="E55" s="25" t="n"/>
      <c r="F55" s="25" t="n"/>
      <c r="G55" s="25" t="n"/>
      <c r="H55" s="26" t="str">
        <f>IF(COUNT(E55:G55)&lt;3,"",SUM(E55:G55))</f>
        <v/>
      </c>
      <c r="I55" s="26" t="str">
        <f>IF(OR(D55="",H55=""),"",D55-H55)</f>
        <v/>
      </c>
      <c r="J55" s="27" t="str">
        <f>IF(OR(I55="",D55=0),"",I55/D55)</f>
        <v/>
      </c>
      <c r="K55" s="23" t="n"/>
    </row>
    <row r="56">
      <c r="A56" s="23" t="n"/>
      <c r="B56" s="24" t="n"/>
      <c r="C56" s="25" t="n"/>
      <c r="D56" s="25" t="n"/>
      <c r="E56" s="25" t="n"/>
      <c r="F56" s="25" t="n"/>
      <c r="G56" s="25" t="n"/>
      <c r="H56" s="26" t="str">
        <f>IF(COUNT(E56:G56)&lt;3,"",SUM(E56:G56))</f>
        <v/>
      </c>
      <c r="I56" s="26" t="str">
        <f>IF(OR(D56="",H56=""),"",D56-H56)</f>
        <v/>
      </c>
      <c r="J56" s="27" t="str">
        <f>IF(OR(I56="",D56=0),"",I56/D56)</f>
        <v/>
      </c>
      <c r="K56" s="23" t="n"/>
    </row>
  </sheetData>
  <autoFilter ref="A3:K56"/>
  <mergeCells count="3">
    <mergeCell ref="A2:K2"/>
    <mergeCell ref="F1:K1"/>
    <mergeCell ref="A1:E1"/>
  </mergeCells>
  <conditionalFormatting sqref="I4:J56">
    <cfRule type="expression" priority="1" dxfId="0">
      <formula>AND(ISNUMBER($I4),$I4&lt;0)</formula>
    </cfRule>
  </conditionalFormatting>
  <conditionalFormatting sqref="A4:K56">
    <cfRule type="expression" priority="2" dxfId="1">
      <formula>LEFT($A4,14)="Exemple fictif"</formula>
    </cfRule>
  </conditionalFormatting>
  <dataValidations count="6">
    <dataValidation sqref="B4:B56" showDropDown="0" showInputMessage="0" showErrorMessage="1" allowBlank="1" errorTitle="Date non reconnue" error="Saisissez une date au format JJ/MM/AAAA." type="date" operator="greaterThanOrEqual">
      <formula1>36526</formula1>
    </dataValidation>
    <dataValidation sqref="C4:C56" showDropDown="0" showInputMessage="0" showErrorMessage="1" allowBlank="1" errorTitle="Valeur non prévue" error="Choisissez une valeur dans la liste." type="list">
      <formula1>"Ordinaire,Difficile,Information manquante"</formula1>
    </dataValidation>
    <dataValidation sqref="D4:D56" showDropDown="0" showInputMessage="0" showErrorMessage="1" allowBlank="1" errorTitle="Valeur non prévue" error="Saisissez un nombre positif." type="decimal" operator="greaterThanOrEqual">
      <formula1>0</formula1>
    </dataValidation>
    <dataValidation sqref="E4:E56" showDropDown="0" showInputMessage="0" showErrorMessage="1" allowBlank="1" errorTitle="Valeur non prévue" error="Saisissez un nombre positif." type="decimal" operator="greaterThanOrEqual">
      <formula1>0</formula1>
    </dataValidation>
    <dataValidation sqref="F4:F56" showDropDown="0" showInputMessage="0" showErrorMessage="1" allowBlank="1" errorTitle="Valeur non prévue" error="Saisissez un nombre positif." type="decimal" operator="greaterThanOrEqual">
      <formula1>0</formula1>
    </dataValidation>
    <dataValidation sqref="G4:G56" showDropDown="0" showInputMessage="0" showErrorMessage="1" allowBlank="1" errorTitle="Valeur non prévue" error="Saisissez un nombre positif." type="decimal" operator="greaterThanOrEqual">
      <formula1>0</formula1>
    </dataValidation>
  </dataValidations>
  <printOptions horizontalCentered="1"/>
  <pageMargins left="0.45" right="0.45" top="0.5" bottom="0.65" header="0.25" footer="0.3"/>
  <pageSetup orientation="landscape" paperSize="9" fitToHeight="0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7A8798"/>
    <outlinePr summaryBelow="1" summaryRight="1"/>
    <pageSetUpPr fitToPage="1"/>
  </sheetPr>
  <dimension ref="A1:C19"/>
  <sheetViews>
    <sheetView showGridLines="0" tabSelected="0" zoomScale="100" workbookViewId="0">
      <pane ySplit="2" topLeftCell="A3" activePane="bottomLeft" state="frozen"/>
      <selection pane="bottomLeft" activeCell="A3" sqref="A3"/>
    </sheetView>
  </sheetViews>
  <sheetFormatPr baseColWidth="8" defaultRowHeight="15"/>
  <cols>
    <col width="46" customWidth="1" min="1" max="1"/>
    <col width="16" customWidth="1" min="2" max="2"/>
    <col width="62" customWidth="1" min="3" max="3"/>
  </cols>
  <sheetData>
    <row r="1" ht="30" customHeight="1">
      <c r="A1" s="18" t="inlineStr">
        <is>
          <t>Synthèse du relevé</t>
        </is>
      </c>
    </row>
    <row r="2" ht="21" customHeight="1">
      <c r="A2" s="20" t="inlineStr">
        <is>
          <t>Ces indicateurs se calculent à partir de l’onglet « Relevé ». Tant que les lignes d’exemple sont présentes, elles sont comptées.</t>
        </is>
      </c>
    </row>
    <row r="4" ht="10" customHeight="1"/>
    <row r="5" ht="20" customHeight="1">
      <c r="A5" s="28" t="inlineStr">
        <is>
          <t>DOSSIERS</t>
        </is>
      </c>
      <c r="B5" s="5" t="n"/>
      <c r="C5" s="5" t="n"/>
    </row>
    <row r="6" ht="22" customHeight="1">
      <c r="A6" s="29" t="inlineStr">
        <is>
          <t>Dossiers mesurés</t>
        </is>
      </c>
      <c r="B6" s="30">
        <f>COUNTIFS('Relevé'!$D$4:$D$56,"&gt;=0",'Relevé'!$H$4:$H$56,"&gt;=0")</f>
        <v>3</v>
      </c>
      <c r="C6" s="31" t="inlineStr">
        <is>
          <t>Dossiers dont le temps avant et les trois temps après sont saisis.</t>
        </is>
      </c>
    </row>
    <row r="7" ht="35" customHeight="1">
      <c r="A7" s="29" t="inlineStr">
        <is>
          <t>Dossiers à compléter</t>
        </is>
      </c>
      <c r="B7" s="30">
        <f>MAX(0,COUNTA('Relevé'!$A$4:$A$56)-B6)</f>
        <v>0</v>
      </c>
      <c r="C7" s="31" t="inlineStr">
        <is>
          <t>Lignes commencées où il manque un temps. Elles ne comptent pas dans les moyennes.</t>
        </is>
      </c>
    </row>
    <row r="8" ht="10" customHeight="1"/>
    <row r="9" ht="20" customHeight="1">
      <c r="A9" s="28" t="inlineStr">
        <is>
          <t>TEMPS PAR DOSSIER</t>
        </is>
      </c>
      <c r="B9" s="5" t="n"/>
      <c r="C9" s="5" t="n"/>
    </row>
    <row r="10" ht="22" customHeight="1">
      <c r="A10" s="29" t="inlineStr">
        <is>
          <t>Moyenne avant (min)</t>
        </is>
      </c>
      <c r="B10" s="32">
        <f>IFERROR(AVERAGEIFS('Relevé'!$D$4:$D$56,'Relevé'!$D$4:$D$56,"&gt;=0",'Relevé'!$H$4:$H$56,"&gt;=0"),"")</f>
        <v>24</v>
      </c>
      <c r="C10" s="31" t="inlineStr">
        <is>
          <t>Sur les dossiers mesurés.</t>
        </is>
      </c>
    </row>
    <row r="11" ht="22" customHeight="1">
      <c r="A11" s="29" t="inlineStr">
        <is>
          <t>Moyenne après (min)</t>
        </is>
      </c>
      <c r="B11" s="32">
        <f>IFERROR(AVERAGEIFS('Relevé'!$H$4:$H$56,'Relevé'!$D$4:$D$56,"&gt;=0",'Relevé'!$H$4:$H$56,"&gt;=0"),"")</f>
        <v>19.6666666666667</v>
      </c>
      <c r="C11" s="31" t="inlineStr">
        <is>
          <t>Préparation + contrôle + corrections.</t>
        </is>
      </c>
    </row>
    <row r="12" ht="22" customHeight="1">
      <c r="A12" s="29" t="inlineStr">
        <is>
          <t>Gain moyen par dossier (min)</t>
        </is>
      </c>
      <c r="B12" s="32">
        <f>IFERROR(B10-B11,"")</f>
        <v>4.33333333333333</v>
      </c>
      <c r="C12" s="31" t="inlineStr">
        <is>
          <t>Moyenne avant − moyenne après. Un nombre négatif signale une perte de temps.</t>
        </is>
      </c>
    </row>
    <row r="13" ht="22" customHeight="1">
      <c r="A13" s="29" t="inlineStr">
        <is>
          <t>Gain moyen (%)</t>
        </is>
      </c>
      <c r="B13" s="33">
        <f>IFERROR((B10-B11)/B10,"")</f>
        <v>0.180555555555556</v>
      </c>
      <c r="C13" s="31" t="inlineStr">
        <is>
          <t>Part du temps initial libérée, sur l’ensemble des dossiers mesurés.</t>
        </is>
      </c>
    </row>
    <row r="14" ht="10" customHeight="1"/>
    <row r="15" ht="20" customHeight="1">
      <c r="A15" s="28" t="inlineStr">
        <is>
          <t>LECTURE</t>
        </is>
      </c>
      <c r="B15" s="5" t="n"/>
      <c r="C15" s="5" t="n"/>
    </row>
    <row r="16" ht="35" customHeight="1">
      <c r="A16" s="29" t="inlineStr">
        <is>
          <t>Dossiers où le temps augmente</t>
        </is>
      </c>
      <c r="B16" s="30">
        <f>COUNTIF('Relevé'!$I$4:$I$56,"&lt;0")</f>
        <v>1</v>
      </c>
      <c r="C16" s="31" t="inlineStr">
        <is>
          <t>Regardez leur catégorie : un gain moyen peut cacher une charge nouvelle sur les cas difficiles.</t>
        </is>
      </c>
    </row>
    <row r="17" ht="22" customHeight="1">
      <c r="A17" s="29" t="inlineStr">
        <is>
          <t>Temps libéré sur les dossiers mesurés (heures)</t>
        </is>
      </c>
      <c r="B17" s="32">
        <f>IFERROR(B6*B12/60,"")</f>
        <v>0.216666666666667</v>
      </c>
      <c r="C17" s="31" t="inlineStr">
        <is>
          <t>Résultat du lot mesuré. Ce n’est pas une projection mensuelle.</t>
        </is>
      </c>
    </row>
    <row r="19" ht="34" customHeight="1">
      <c r="A19" s="20" t="inlineStr">
        <is>
          <t>Dix dossiers aident à choisir une direction, pas à prouver une performance stable. Pour chiffrer la valeur du temps libéré, utilisez le modèle « Calcul du gain ».</t>
        </is>
      </c>
    </row>
  </sheetData>
  <mergeCells count="3">
    <mergeCell ref="A1:C1"/>
    <mergeCell ref="A19:C19"/>
    <mergeCell ref="A2:C2"/>
  </mergeCell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Timothée Kuntz · Ouest Intelligence</dc:creator>
  <dc:title xmlns:dc="http://purl.org/dc/elements/1.1/">Relevé des temps avant / après</dc:title>
  <dc:subject xmlns:dc="http://purl.org/dc/elements/1.1/">Modèle Ouest Intelligence</dc:subject>
  <dc:language xmlns:dc="http://purl.org/dc/elements/1.1/">fr-FR</dc:language>
  <dcterms:created xmlns:dcterms="http://purl.org/dc/terms/" xmlns:xsi="http://www.w3.org/2001/XMLSchema-instance" xsi:type="dcterms:W3CDTF">2026-10-07T16:37:38Z</dcterms:created>
  <dcterms:modified xmlns:dcterms="http://purl.org/dc/terms/" xmlns:xsi="http://www.w3.org/2001/XMLSchema-instance" xsi:type="dcterms:W3CDTF">2026-10-07T16:37:38Z</dcterms:modified>
  <cp:lastModifiedBy>Timothée Kuntz · Ouest Intelligence</cp:lastModifiedBy>
</cp:coreProperties>
</file>