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de d'emploi" sheetId="1" state="visible" r:id="rId1"/>
    <sheet xmlns:r="http://schemas.openxmlformats.org/officeDocument/2006/relationships" name="Factures" sheetId="2" state="visible" r:id="rId2"/>
    <sheet xmlns:r="http://schemas.openxmlformats.org/officeDocument/2006/relationships" name="Synthèse" sheetId="3" state="visible" r:id="rId3"/>
  </sheets>
  <definedNames>
    <definedName name="_xlnm.Print_Area" localSheetId="0">'Mode d''emploi'!$A$1:$D$34</definedName>
    <definedName name="_xlnm._FilterDatabase" localSheetId="1" hidden="1">'Factures'!$A$3:$M$103</definedName>
    <definedName name="_xlnm.Print_Titles" localSheetId="1">'Factures'!$1:$3</definedName>
    <definedName name="_xlnm.Print_Area" localSheetId="1">'Factures'!$A$1:$M$103</definedName>
    <definedName name="_xlnm.Print_Area" localSheetId="2">'Synthèse'!$A$1:$C$21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/MM/YYYY"/>
    <numFmt numFmtId="166" formatCode="0.0%"/>
  </numFmts>
  <fonts count="19">
    <font>
      <name val="Calibri"/>
      <family val="2"/>
      <color theme="1"/>
      <sz val="11"/>
      <scheme val="minor"/>
    </font>
    <font>
      <name val="Calibri"/>
      <b val="1"/>
      <color rgb="00FFFFFF"/>
      <sz val="20"/>
    </font>
    <font>
      <name val="Calibri"/>
      <b val="1"/>
      <color rgb="00205E99"/>
      <sz val="10"/>
    </font>
    <font>
      <name val="Calibri"/>
      <color rgb="00152F4F"/>
      <sz val="12"/>
    </font>
    <font>
      <name val="Calibri"/>
      <color rgb="00152F4F"/>
      <sz val="11"/>
    </font>
    <font>
      <name val="Calibri"/>
      <b val="1"/>
      <color rgb="00FFFFFF"/>
      <sz val="11"/>
    </font>
    <font>
      <name val="Calibri"/>
      <i val="1"/>
      <color rgb="007A8798"/>
      <sz val="10"/>
    </font>
    <font>
      <name val="Calibri"/>
      <b val="1"/>
      <color rgb="00103361"/>
      <sz val="12"/>
    </font>
    <font>
      <name val="Calibri"/>
      <b val="1"/>
      <color rgb="00152F4F"/>
      <sz val="11"/>
    </font>
    <font>
      <name val="Calibri"/>
      <color rgb="00205E99"/>
      <sz val="11"/>
      <u val="single"/>
    </font>
    <font>
      <name val="Calibri"/>
      <color rgb="007A8798"/>
      <sz val="9"/>
    </font>
    <font>
      <name val="Calibri"/>
      <b val="1"/>
      <color rgb="00FFFFFF"/>
      <sz val="14"/>
    </font>
    <font>
      <name val="Calibri"/>
      <i val="1"/>
      <color rgb="00FFFFFF"/>
      <sz val="11"/>
    </font>
    <font>
      <name val="Calibri"/>
      <i val="1"/>
      <color rgb="00205E99"/>
      <sz val="10"/>
    </font>
    <font>
      <name val="Calibri"/>
      <b val="1"/>
      <color rgb="00205E99"/>
      <sz val="11"/>
    </font>
    <font>
      <name val="Calibri"/>
      <i val="1"/>
      <color rgb="007A8798"/>
      <sz val="9"/>
    </font>
    <font>
      <name val="Calibri"/>
      <b val="1"/>
      <color rgb="00FFFFFF"/>
      <sz val="10.5"/>
    </font>
    <font>
      <name val="Calibri"/>
      <b val="1"/>
      <color rgb="00205E99"/>
      <sz val="12"/>
    </font>
    <font>
      <name val="Calibri"/>
      <color rgb="007A8798"/>
      <sz val="10"/>
    </font>
  </fonts>
  <fills count="7">
    <fill>
      <patternFill/>
    </fill>
    <fill>
      <patternFill patternType="gray125"/>
    </fill>
    <fill>
      <patternFill patternType="solid">
        <fgColor rgb="00103361"/>
        <bgColor rgb="00103361"/>
      </patternFill>
    </fill>
    <fill>
      <patternFill patternType="solid">
        <fgColor rgb="00205E99"/>
        <bgColor rgb="00205E99"/>
      </patternFill>
    </fill>
    <fill>
      <patternFill patternType="solid">
        <fgColor rgb="00EEF4FA"/>
        <bgColor rgb="00EEF4FA"/>
      </patternFill>
    </fill>
    <fill>
      <patternFill patternType="solid">
        <fgColor rgb="00F2F4F7"/>
        <bgColor rgb="00F2F4F7"/>
      </patternFill>
    </fill>
    <fill>
      <patternFill patternType="solid">
        <fgColor rgb="00FBF1DC"/>
        <bgColor rgb="00FBF1DC"/>
      </patternFill>
    </fill>
  </fills>
  <borders count="6">
    <border>
      <left/>
      <right/>
      <top/>
      <bottom/>
      <diagonal/>
    </border>
    <border>
      <bottom style="thin">
        <color rgb="00205E99"/>
      </bottom>
    </border>
    <border>
      <left style="thin">
        <color rgb="00C9D5E3"/>
      </left>
      <right style="thin">
        <color rgb="00C9D5E3"/>
      </right>
      <top style="thin">
        <color rgb="00C9D5E3"/>
      </top>
      <bottom style="thin">
        <color rgb="00C9D5E3"/>
      </bottom>
    </border>
    <border>
      <top style="thin">
        <color rgb="00C9D5E3"/>
      </top>
    </border>
    <border>
      <left style="thin">
        <color rgb="00205E99"/>
      </left>
      <right style="thin">
        <color rgb="00205E99"/>
      </right>
    </border>
    <border>
      <bottom style="thin">
        <color rgb="00C9D5E3"/>
      </bottom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0" fillId="3" borderId="0" pivotButton="0" quotePrefix="0" xfId="0"/>
    <xf numFmtId="0" fontId="2" fillId="0" borderId="1" applyAlignment="1" pivotButton="0" quotePrefix="0" xfId="0">
      <alignment horizontal="left" vertical="bottom" wrapText="1"/>
    </xf>
    <xf numFmtId="0" fontId="0" fillId="0" borderId="1" pivotButton="0" quotePrefix="0" xfId="0"/>
    <xf numFmtId="0" fontId="3" fillId="0" borderId="0" applyAlignment="1" pivotButton="0" quotePrefix="0" xfId="0">
      <alignment horizontal="left" vertical="center" wrapText="1"/>
    </xf>
    <xf numFmtId="0" fontId="5" fillId="2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left" vertical="center" wrapText="1" indent="1"/>
    </xf>
    <xf numFmtId="0" fontId="4" fillId="0" borderId="0" applyAlignment="1" pivotButton="0" quotePrefix="0" xfId="0">
      <alignment horizontal="left" vertical="center" wrapText="1"/>
    </xf>
    <xf numFmtId="0" fontId="6" fillId="4" borderId="2" applyAlignment="1" pivotButton="0" quotePrefix="0" xfId="0">
      <alignment horizontal="center" vertical="center" wrapText="1"/>
    </xf>
    <xf numFmtId="0" fontId="6" fillId="5" borderId="2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6" fillId="6" borderId="2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left" vertical="center" wrapText="1"/>
    </xf>
    <xf numFmtId="0" fontId="8" fillId="0" borderId="0" applyAlignment="1" pivotButton="0" quotePrefix="0" xfId="0">
      <alignment horizontal="left" vertical="center" wrapText="1"/>
    </xf>
    <xf numFmtId="0" fontId="9" fillId="0" borderId="0" applyAlignment="1" pivotButton="0" quotePrefix="0" xfId="0">
      <alignment horizontal="left" vertical="center" wrapText="1"/>
    </xf>
    <xf numFmtId="0" fontId="10" fillId="0" borderId="3" applyAlignment="1" pivotButton="0" quotePrefix="0" xfId="0">
      <alignment horizontal="left" vertical="center" wrapText="1"/>
    </xf>
    <xf numFmtId="0" fontId="0" fillId="0" borderId="3" pivotButton="0" quotePrefix="0" xfId="0"/>
    <xf numFmtId="0" fontId="11" fillId="2" borderId="0" applyAlignment="1" pivotButton="0" quotePrefix="0" xfId="0">
      <alignment horizontal="left" vertical="center" indent="1"/>
    </xf>
    <xf numFmtId="0" fontId="12" fillId="2" borderId="0" applyAlignment="1" pivotButton="0" quotePrefix="0" xfId="0">
      <alignment horizontal="right" vertical="center" indent="1"/>
    </xf>
    <xf numFmtId="0" fontId="13" fillId="0" borderId="0" applyAlignment="1" pivotButton="0" quotePrefix="0" xfId="0">
      <alignment horizontal="left" vertical="center" wrapText="1" indent="1"/>
    </xf>
    <xf numFmtId="0" fontId="2" fillId="0" borderId="0" applyAlignment="1" pivotButton="0" quotePrefix="0" xfId="0">
      <alignment horizontal="right" vertical="center" wrapText="1" indent="1"/>
    </xf>
    <xf numFmtId="4" fontId="14" fillId="4" borderId="2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left" vertical="center" wrapText="1" indent="1"/>
    </xf>
    <xf numFmtId="0" fontId="16" fillId="2" borderId="4" applyAlignment="1" pivotButton="0" quotePrefix="0" xfId="0">
      <alignment horizontal="left" vertical="center" wrapText="1" indent="1"/>
    </xf>
    <xf numFmtId="0" fontId="16" fillId="2" borderId="4" applyAlignment="1" pivotButton="0" quotePrefix="0" xfId="0">
      <alignment horizontal="center" vertical="center" wrapText="1"/>
    </xf>
    <xf numFmtId="0" fontId="4" fillId="4" borderId="2" applyAlignment="1" pivotButton="0" quotePrefix="0" xfId="0">
      <alignment horizontal="left" vertical="center" wrapText="1" indent="1"/>
    </xf>
    <xf numFmtId="49" fontId="4" fillId="4" borderId="2" applyAlignment="1" pivotButton="0" quotePrefix="0" xfId="0">
      <alignment horizontal="left" vertical="center" wrapText="1" indent="1"/>
    </xf>
    <xf numFmtId="165" fontId="4" fillId="4" borderId="2" applyAlignment="1" pivotButton="0" quotePrefix="0" xfId="0">
      <alignment horizontal="center" vertical="center" wrapText="1"/>
    </xf>
    <xf numFmtId="4" fontId="4" fillId="4" borderId="2" applyAlignment="1" pivotButton="0" quotePrefix="0" xfId="0">
      <alignment horizontal="right" vertical="center" wrapText="1"/>
    </xf>
    <xf numFmtId="0" fontId="4" fillId="4" borderId="2" applyAlignment="1" pivotButton="0" quotePrefix="0" xfId="0">
      <alignment horizontal="center" vertical="center" wrapText="1"/>
    </xf>
    <xf numFmtId="4" fontId="4" fillId="5" borderId="2" applyAlignment="1" pivotButton="0" quotePrefix="0" xfId="0">
      <alignment horizontal="right" vertical="center" wrapText="1"/>
    </xf>
    <xf numFmtId="0" fontId="8" fillId="5" borderId="2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bottom" wrapText="1" indent="1"/>
    </xf>
    <xf numFmtId="0" fontId="4" fillId="0" borderId="5" applyAlignment="1" pivotButton="0" quotePrefix="0" xfId="0">
      <alignment horizontal="left" vertical="center" wrapText="1" indent="1"/>
    </xf>
    <xf numFmtId="1" fontId="17" fillId="5" borderId="2" applyAlignment="1" pivotButton="0" quotePrefix="0" xfId="0">
      <alignment horizontal="right" vertical="center" wrapText="1" indent="1"/>
    </xf>
    <xf numFmtId="0" fontId="18" fillId="0" borderId="5" applyAlignment="1" pivotButton="0" quotePrefix="0" xfId="0">
      <alignment horizontal="left" vertical="center" wrapText="1" indent="1"/>
    </xf>
    <xf numFmtId="166" fontId="17" fillId="5" borderId="2" applyAlignment="1" pivotButton="0" quotePrefix="0" xfId="0">
      <alignment horizontal="right" vertical="center" wrapText="1" indent="1"/>
    </xf>
    <xf numFmtId="4" fontId="17" fillId="5" borderId="2" applyAlignment="1" pivotButton="0" quotePrefix="0" xfId="0">
      <alignment horizontal="right" vertical="center" wrapText="1" indent="1"/>
    </xf>
  </cellXfs>
  <cellStyles count="1">
    <cellStyle name="Normal" xfId="0" builtinId="0" hidden="0"/>
  </cellStyles>
  <dxfs count="4">
    <dxf>
      <font>
        <b val="1"/>
        <color rgb="007A5A12"/>
      </font>
      <fill>
        <patternFill patternType="solid">
          <fgColor rgb="00FBF1DC"/>
          <bgColor rgb="00FBF1DC"/>
        </patternFill>
      </fill>
    </dxf>
    <dxf>
      <font>
        <b val="1"/>
        <color rgb="008A3A22"/>
      </font>
      <fill>
        <patternFill patternType="solid">
          <fgColor rgb="00F7E4DD"/>
          <bgColor rgb="00F7E4DD"/>
        </patternFill>
      </fill>
    </dxf>
    <dxf>
      <font>
        <b val="1"/>
        <color rgb="007A5A12"/>
      </font>
    </dxf>
    <dxf>
      <font>
        <i val="1"/>
        <color rgb="007A879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uest-intelligence.com/ressources/factures-pdf-excel-controles/" TargetMode="External" Id="rId1"/></Relationships>
</file>

<file path=xl/worksheets/sheet1.xml><?xml version="1.0" encoding="utf-8"?>
<worksheet xmlns="http://schemas.openxmlformats.org/spreadsheetml/2006/main">
  <sheetPr>
    <tabColor rgb="00103361"/>
    <outlinePr summaryBelow="1" summaryRight="1"/>
    <pageSetUpPr fitToPage="1"/>
  </sheetPr>
  <dimension ref="B2:C34"/>
  <sheetViews>
    <sheetView showGridLines="0" tabSelected="1" zoomScale="100" workbookViewId="0">
      <selection activeCell="A1" sqref="A1"/>
    </sheetView>
  </sheetViews>
  <sheetFormatPr baseColWidth="8" defaultRowHeight="15"/>
  <cols>
    <col width="2" customWidth="1" min="1" max="1"/>
    <col width="5" customWidth="1" min="2" max="2"/>
    <col width="94" customWidth="1" min="3" max="3"/>
    <col width="2" customWidth="1" min="4" max="4"/>
  </cols>
  <sheetData>
    <row r="2" ht="48" customHeight="1">
      <c r="B2" s="1" t="inlineStr">
        <is>
          <t>Contrôle des factures</t>
        </is>
      </c>
      <c r="C2" s="2" t="n"/>
    </row>
    <row r="3" ht="5" customHeight="1">
      <c r="B3" s="3" t="n"/>
      <c r="C3" s="3" t="n"/>
    </row>
    <row r="4" ht="12" customHeight="1"/>
    <row r="5" ht="20" customHeight="1">
      <c r="B5" s="4" t="inlineStr">
        <is>
          <t>À QUOI ÇA SERT</t>
        </is>
      </c>
      <c r="C5" s="5" t="n"/>
    </row>
    <row r="6" ht="25.6" customHeight="1">
      <c r="B6" s="6" t="inlineStr">
        <is>
          <t>Vérifier chaque facture lue : écart de montants, champs manquants et numéros en double.</t>
        </is>
      </c>
    </row>
    <row r="7" ht="12" customHeight="1"/>
    <row r="8" ht="20" customHeight="1">
      <c r="B8" s="4" t="inlineStr">
        <is>
          <t>COMMENT L’UTILISER</t>
        </is>
      </c>
      <c r="C8" s="5" t="n"/>
    </row>
    <row r="9" ht="40.6" customHeight="1">
      <c r="B9" s="7" t="n">
        <v>1</v>
      </c>
      <c r="C9" s="8" t="inlineStr">
        <is>
          <t>Saisissez ou collez les valeurs lues sur chaque facture dans l’onglet « Factures », une ligne par facture. Gardez le montant lu, même s’il paraît faux.</t>
        </is>
      </c>
    </row>
    <row r="10" ht="40.6" customHeight="1">
      <c r="B10" s="7" t="n">
        <v>2</v>
      </c>
      <c r="C10" s="8" t="inlineStr">
        <is>
          <t>Regardez les colonnes « Statut » et « Doublon ». Pour chaque ligne signalée, ouvrez la pièce d’origine grâce au fichier source et à la page.</t>
        </is>
      </c>
    </row>
    <row r="11" ht="40.6" customHeight="1">
      <c r="B11" s="7" t="n">
        <v>3</v>
      </c>
      <c r="C11" s="8" t="inlineStr">
        <is>
          <t>Notez votre décision sur chaque ligne signalée. L’onglet « Synthèse » compte les factures à examiner et celles qui attendent une décision.</t>
        </is>
      </c>
    </row>
    <row r="12" ht="12" customHeight="1"/>
    <row r="13" ht="20" customHeight="1">
      <c r="B13" s="4" t="inlineStr">
        <is>
          <t>LES ONGLETS</t>
        </is>
      </c>
      <c r="C13" s="5" t="n"/>
    </row>
    <row r="14" ht="20.3" customHeight="1">
      <c r="B14" s="9" t="inlineStr">
        <is>
          <t>« Factures » : les valeurs lues, l’écart HT + taxe − TTC, le statut et les doublons possibles.</t>
        </is>
      </c>
    </row>
    <row r="15" ht="20.3" customHeight="1">
      <c r="B15" s="9" t="inlineStr">
        <is>
          <t>« Synthèse » : le nombre de factures, d’écarts, de lignes incomplètes et de doublons.</t>
        </is>
      </c>
    </row>
    <row r="16" ht="12" customHeight="1"/>
    <row r="17" ht="20" customHeight="1">
      <c r="B17" s="4" t="inlineStr">
        <is>
          <t>LÉGENDE DES COULEURS</t>
        </is>
      </c>
      <c r="C17" s="5" t="n"/>
    </row>
    <row r="18" ht="22.3" customHeight="1">
      <c r="B18" s="10" t="n"/>
      <c r="C18" s="8" t="inlineStr">
        <is>
          <t>Cellule à remplir.</t>
        </is>
      </c>
    </row>
    <row r="19" ht="22.3" customHeight="1">
      <c r="B19" s="11" t="n"/>
      <c r="C19" s="8" t="inlineStr">
        <is>
          <t>Cellule calculée. Ne la modifiez pas : la formule se met à jour seule.</t>
        </is>
      </c>
    </row>
    <row r="20" ht="22.3" customHeight="1">
      <c r="B20" s="12" t="inlineStr">
        <is>
          <t>Aa</t>
        </is>
      </c>
      <c r="C20" s="8" t="inlineStr">
        <is>
          <t>Texte gris en italique : exemple fictif, à remplacer.</t>
        </is>
      </c>
    </row>
    <row r="21" ht="22.3" customHeight="1">
      <c r="B21" s="13" t="n"/>
      <c r="C21" s="8" t="inlineStr">
        <is>
          <t>Point à vérifier : écart de montants, ligne incomplète ou doublon possible.</t>
        </is>
      </c>
    </row>
    <row r="22" ht="12" customHeight="1"/>
    <row r="23" ht="20" customHeight="1">
      <c r="B23" s="4" t="inlineStr">
        <is>
          <t>LE PRINCIPE</t>
        </is>
      </c>
      <c r="C23" s="5" t="n"/>
    </row>
    <row r="24" ht="25.6" customHeight="1">
      <c r="B24" s="14" t="inlineStr">
        <is>
          <t>L’IA prépare, l’équipe décide. Rien ne part sans validation.</t>
        </is>
      </c>
    </row>
    <row r="25" ht="12" customHeight="1"/>
    <row r="26" ht="20" customHeight="1">
      <c r="B26" s="4" t="inlineStr">
        <is>
          <t>GUIDE ASSOCIÉ</t>
        </is>
      </c>
      <c r="C26" s="5" t="n"/>
    </row>
    <row r="27" ht="20.3" customHeight="1">
      <c r="B27" s="15" t="inlineStr">
        <is>
          <t>Factures PDF vers Excel : les contrôles qui font la différence</t>
        </is>
      </c>
    </row>
    <row r="28" ht="20.3" customHeight="1">
      <c r="B28" s="16" t="inlineStr">
        <is>
          <t>https://ouest-intelligence.com/ressources/factures-pdf-excel-controles/</t>
        </is>
      </c>
    </row>
    <row r="29" ht="12" customHeight="1"/>
    <row r="30" ht="20" customHeight="1">
      <c r="B30" s="4" t="inlineStr">
        <is>
          <t>À SAVOIR</t>
        </is>
      </c>
      <c r="C30" s="5" t="n"/>
    </row>
    <row r="31" ht="20.3" customHeight="1">
      <c r="B31" s="9" t="inlineStr">
        <is>
          <t>Les lignes d’exemple sont fictives : remplacez-les par vos dossiers.</t>
        </is>
      </c>
    </row>
    <row r="32" ht="34.6" customHeight="1">
      <c r="B32" s="9" t="inlineStr">
        <is>
          <t>Besoin de plus de lignes ? Copiez une ligne vide, puis insérez-la au-dessus de la dernière ligne du tableau : les formules, les listes et la synthèse suivent.</t>
        </is>
      </c>
    </row>
    <row r="34" ht="22" customHeight="1">
      <c r="B34" s="17" t="inlineStr">
        <is>
          <t>Ouest Intelligence · Timothée Kuntz · ouest-intelligence.com</t>
        </is>
      </c>
      <c r="C34" s="18" t="n"/>
    </row>
  </sheetData>
  <mergeCells count="17">
    <mergeCell ref="B13:C13"/>
    <mergeCell ref="B6:C6"/>
    <mergeCell ref="B24:C24"/>
    <mergeCell ref="B2:C2"/>
    <mergeCell ref="B30:C30"/>
    <mergeCell ref="B15:C15"/>
    <mergeCell ref="B26:C26"/>
    <mergeCell ref="B5:C5"/>
    <mergeCell ref="B34:C34"/>
    <mergeCell ref="B28:C28"/>
    <mergeCell ref="B23:C23"/>
    <mergeCell ref="B14:C14"/>
    <mergeCell ref="B32:C32"/>
    <mergeCell ref="B31:C31"/>
    <mergeCell ref="B17:C17"/>
    <mergeCell ref="B27:C27"/>
    <mergeCell ref="B8:C8"/>
  </mergeCells>
  <hyperlinks>
    <hyperlink xmlns:r="http://schemas.openxmlformats.org/officeDocument/2006/relationships" ref="B28" r:id="rId1"/>
  </hyperlinks>
  <printOptions horizontalCentered="1"/>
  <pageMargins left="0.45" right="0.45" top="0.5" bottom="0.65" header="0.25" footer="0.3"/>
  <pageSetup orientation="portrait" paperSize="9" fitToHeight="1" fitToWidth="1"/>
  <headerFooter>
    <oddHeader/>
    <oddFooter>&amp;C&amp;"Calibri,Regular"&amp;8 &amp;K7A8798Ouest Intelligence · ouest-intelligence.com&amp;R&amp;"Calibri,Regular"&amp;8 &amp;K7A8798&amp;P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205E99"/>
    <outlinePr summaryBelow="1" summaryRight="1"/>
    <pageSetUpPr fitToPage="1"/>
  </sheetPr>
  <dimension ref="A1:M103"/>
  <sheetViews>
    <sheetView showGridLines="0" tabSelected="0" zoomScale="100" workbookViewId="0">
      <pane xSplit="2" ySplit="3" topLeftCell="C4" activePane="bottomRight" state="frozen"/>
      <selection pane="topRight"/>
      <selection pane="bottomLeft"/>
      <selection pane="bottomRight" activeCell="C4" sqref="C4"/>
    </sheetView>
  </sheetViews>
  <sheetFormatPr baseColWidth="8" defaultRowHeight="15"/>
  <cols>
    <col width="30" customWidth="1" min="1" max="1"/>
    <col width="17" customWidth="1" min="2" max="2"/>
    <col width="12" customWidth="1" min="3" max="3"/>
    <col width="13" customWidth="1" min="4" max="4"/>
    <col width="12" customWidth="1" min="5" max="5"/>
    <col width="13" customWidth="1" min="6" max="6"/>
    <col width="27" customWidth="1" min="7" max="7"/>
    <col width="7" customWidth="1" min="8" max="8"/>
    <col width="16" customWidth="1" min="9" max="9"/>
    <col width="17" customWidth="1" min="10" max="10"/>
    <col width="16" customWidth="1" min="11" max="11"/>
    <col width="23" customWidth="1" min="12" max="12"/>
    <col width="30" customWidth="1" min="13" max="13"/>
  </cols>
  <sheetData>
    <row r="1" ht="30" customHeight="1">
      <c r="A1" s="19" t="inlineStr">
        <is>
          <t>Contrôle des factures</t>
        </is>
      </c>
      <c r="G1" s="20" t="inlineStr">
        <is>
          <t>L’IA prépare, l’équipe décide. Rien ne part sans validation.</t>
        </is>
      </c>
    </row>
    <row r="2" ht="30" customHeight="1">
      <c r="A2" s="21" t="inlineStr">
        <is>
          <t>Saisissez les valeurs telles qu’elles sont lues sur la facture. Ne modifiez pas un montant pour faire tomber l’écart. Les lignes « Exemple fictif » sont à remplacer.</t>
        </is>
      </c>
      <c r="I2" s="22" t="inlineStr">
        <is>
          <t>Tolérance d’écart (€)</t>
        </is>
      </c>
      <c r="K2" s="23" t="n">
        <v>0.01</v>
      </c>
      <c r="L2" s="24" t="inlineStr">
        <is>
          <t>À fixer avec la personne responsable. Au-delà, le statut passe à « Écart à vérifier ».</t>
        </is>
      </c>
    </row>
    <row r="3" ht="39.3" customHeight="1">
      <c r="A3" s="25" t="inlineStr">
        <is>
          <t>Fournisseur</t>
        </is>
      </c>
      <c r="B3" s="25" t="inlineStr">
        <is>
          <t>Numéro de facture</t>
        </is>
      </c>
      <c r="C3" s="26" t="inlineStr">
        <is>
          <t>Date de facture</t>
        </is>
      </c>
      <c r="D3" s="26" t="inlineStr">
        <is>
          <t>Total HT lu
(€)</t>
        </is>
      </c>
      <c r="E3" s="26" t="inlineStr">
        <is>
          <t>Taxe lue
(€)</t>
        </is>
      </c>
      <c r="F3" s="26" t="inlineStr">
        <is>
          <t>Total TTC lu
(€)</t>
        </is>
      </c>
      <c r="G3" s="25" t="inlineStr">
        <is>
          <t>Fichier source</t>
        </is>
      </c>
      <c r="H3" s="26" t="inlineStr">
        <is>
          <t>Page</t>
        </is>
      </c>
      <c r="I3" s="26" t="inlineStr">
        <is>
          <t>Écart (€)
HT + taxe − TTC</t>
        </is>
      </c>
      <c r="J3" s="26" t="inlineStr">
        <is>
          <t>Statut</t>
        </is>
      </c>
      <c r="K3" s="26" t="inlineStr">
        <is>
          <t>Doublon</t>
        </is>
      </c>
      <c r="L3" s="25" t="inlineStr">
        <is>
          <t>Décision de l’équipe</t>
        </is>
      </c>
      <c r="M3" s="25" t="inlineStr">
        <is>
          <t>Commentaire</t>
        </is>
      </c>
    </row>
    <row r="4">
      <c r="A4" s="27" t="inlineStr">
        <is>
          <t>Exemple fictif · Fournisseur A</t>
        </is>
      </c>
      <c r="B4" s="28" t="inlineStr">
        <is>
          <t>000124-A</t>
        </is>
      </c>
      <c r="C4" s="29" t="n">
        <v>46280</v>
      </c>
      <c r="D4" s="30" t="n">
        <v>1000</v>
      </c>
      <c r="E4" s="30" t="n">
        <v>200</v>
      </c>
      <c r="F4" s="30" t="n">
        <v>1200</v>
      </c>
      <c r="G4" s="27" t="inlineStr">
        <is>
          <t>exemple-fictif-001.pdf</t>
        </is>
      </c>
      <c r="H4" s="31" t="n">
        <v>1</v>
      </c>
      <c r="I4" s="32">
        <f>IF(COUNT(D4:F4)&lt;3,"",ROUND(D4+E4-F4,2))</f>
        <v>0</v>
      </c>
      <c r="J4" s="33" t="str">
        <f>IF(COUNTA(A4:H4)=0,"",IF(OR(A4="",B4="",C4="",COUNT(D4:F4)&lt;3),"Incomplet",IF(ABS(I4)&gt;$K$2,"Écart à vérifier","OK")))</f>
        <v>OK</v>
      </c>
      <c r="K4" s="33" t="str">
        <f>IF(OR(A4="",B4=""),"",IF(SUMPRODUCT(($A$4:$A$103=A4)*($B$4:$B$103=B4))&gt;1,"Doublon possible",""))</f>
        <v>Doublon possible</v>
      </c>
      <c r="L4" s="27" t="n"/>
      <c r="M4" s="27" t="n"/>
    </row>
    <row r="5">
      <c r="A5" s="27" t="inlineStr">
        <is>
          <t>Exemple fictif · Fournisseur B</t>
        </is>
      </c>
      <c r="B5" s="28" t="inlineStr">
        <is>
          <t>000125-B</t>
        </is>
      </c>
      <c r="C5" s="29" t="n">
        <v>46281</v>
      </c>
      <c r="D5" s="30" t="n">
        <v>1000</v>
      </c>
      <c r="E5" s="30" t="n">
        <v>200</v>
      </c>
      <c r="F5" s="30" t="n">
        <v>1280</v>
      </c>
      <c r="G5" s="27" t="inlineStr">
        <is>
          <t>exemple-fictif-002.pdf</t>
        </is>
      </c>
      <c r="H5" s="31" t="n">
        <v>1</v>
      </c>
      <c r="I5" s="32">
        <f>IF(COUNT(D5:F5)&lt;3,"",ROUND(D5+E5-F5,2))</f>
        <v>-80</v>
      </c>
      <c r="J5" s="33" t="str">
        <f>IF(COUNTA(A5:H5)=0,"",IF(OR(A5="",B5="",C5="",COUNT(D5:F5)&lt;3),"Incomplet",IF(ABS(I5)&gt;$K$2,"Écart à vérifier","OK")))</f>
        <v>Écart à vérifier</v>
      </c>
      <c r="K5" s="33" t="str">
        <f>IF(OR(A5="",B5=""),"",IF(SUMPRODUCT(($A$4:$A$103=A5)*($B$4:$B$103=B5))&gt;1,"Doublon possible",""))</f>
        <v/>
      </c>
      <c r="L5" s="27" t="inlineStr">
        <is>
          <t>En attente d’une pièce</t>
        </is>
      </c>
      <c r="M5" s="27" t="inlineStr">
        <is>
          <t>Écart de 80 € : frais de port à confirmer sur la pièce.</t>
        </is>
      </c>
    </row>
    <row r="6">
      <c r="A6" s="27" t="inlineStr">
        <is>
          <t>Exemple fictif · Fournisseur A</t>
        </is>
      </c>
      <c r="B6" s="28" t="inlineStr">
        <is>
          <t>000124-A</t>
        </is>
      </c>
      <c r="C6" s="29" t="n">
        <v>46280</v>
      </c>
      <c r="D6" s="30" t="n">
        <v>1000</v>
      </c>
      <c r="E6" s="30" t="n">
        <v>200</v>
      </c>
      <c r="F6" s="30" t="n">
        <v>1200</v>
      </c>
      <c r="G6" s="27" t="inlineStr">
        <is>
          <t>exemple-fictif-003.pdf</t>
        </is>
      </c>
      <c r="H6" s="31" t="n">
        <v>1</v>
      </c>
      <c r="I6" s="32">
        <f>IF(COUNT(D6:F6)&lt;3,"",ROUND(D6+E6-F6,2))</f>
        <v>0</v>
      </c>
      <c r="J6" s="33" t="str">
        <f>IF(COUNTA(A6:H6)=0,"",IF(OR(A6="",B6="",C6="",COUNT(D6:F6)&lt;3),"Incomplet",IF(ABS(I6)&gt;$K$2,"Écart à vérifier","OK")))</f>
        <v>OK</v>
      </c>
      <c r="K6" s="33" t="str">
        <f>IF(OR(A6="",B6=""),"",IF(SUMPRODUCT(($A$4:$A$103=A6)*($B$4:$B$103=B6))&gt;1,"Doublon possible",""))</f>
        <v>Doublon possible</v>
      </c>
      <c r="L6" s="27" t="n"/>
      <c r="M6" s="27" t="inlineStr">
        <is>
          <t>Même numéro que la première ligne : fichier reçu deux fois ?</t>
        </is>
      </c>
    </row>
    <row r="7">
      <c r="A7" s="27" t="n"/>
      <c r="B7" s="28" t="n"/>
      <c r="C7" s="29" t="n"/>
      <c r="D7" s="30" t="n"/>
      <c r="E7" s="30" t="n"/>
      <c r="F7" s="30" t="n"/>
      <c r="G7" s="27" t="n"/>
      <c r="H7" s="31" t="n"/>
      <c r="I7" s="32" t="str">
        <f>IF(COUNT(D7:F7)&lt;3,"",ROUND(D7+E7-F7,2))</f>
        <v/>
      </c>
      <c r="J7" s="33" t="str">
        <f>IF(COUNTA(A7:H7)=0,"",IF(OR(A7="",B7="",C7="",COUNT(D7:F7)&lt;3),"Incomplet",IF(ABS(I7)&gt;$K$2,"Écart à vérifier","OK")))</f>
        <v/>
      </c>
      <c r="K7" s="33" t="str">
        <f>IF(OR(A7="",B7=""),"",IF(SUMPRODUCT(($A$4:$A$103=A7)*($B$4:$B$103=B7))&gt;1,"Doublon possible",""))</f>
        <v/>
      </c>
      <c r="L7" s="27" t="n"/>
      <c r="M7" s="27" t="n"/>
    </row>
    <row r="8">
      <c r="A8" s="27" t="n"/>
      <c r="B8" s="28" t="n"/>
      <c r="C8" s="29" t="n"/>
      <c r="D8" s="30" t="n"/>
      <c r="E8" s="30" t="n"/>
      <c r="F8" s="30" t="n"/>
      <c r="G8" s="27" t="n"/>
      <c r="H8" s="31" t="n"/>
      <c r="I8" s="32" t="str">
        <f>IF(COUNT(D8:F8)&lt;3,"",ROUND(D8+E8-F8,2))</f>
        <v/>
      </c>
      <c r="J8" s="33" t="str">
        <f>IF(COUNTA(A8:H8)=0,"",IF(OR(A8="",B8="",C8="",COUNT(D8:F8)&lt;3),"Incomplet",IF(ABS(I8)&gt;$K$2,"Écart à vérifier","OK")))</f>
        <v/>
      </c>
      <c r="K8" s="33" t="str">
        <f>IF(OR(A8="",B8=""),"",IF(SUMPRODUCT(($A$4:$A$103=A8)*($B$4:$B$103=B8))&gt;1,"Doublon possible",""))</f>
        <v/>
      </c>
      <c r="L8" s="27" t="n"/>
      <c r="M8" s="27" t="n"/>
    </row>
    <row r="9">
      <c r="A9" s="27" t="n"/>
      <c r="B9" s="28" t="n"/>
      <c r="C9" s="29" t="n"/>
      <c r="D9" s="30" t="n"/>
      <c r="E9" s="30" t="n"/>
      <c r="F9" s="30" t="n"/>
      <c r="G9" s="27" t="n"/>
      <c r="H9" s="31" t="n"/>
      <c r="I9" s="32" t="str">
        <f>IF(COUNT(D9:F9)&lt;3,"",ROUND(D9+E9-F9,2))</f>
        <v/>
      </c>
      <c r="J9" s="33" t="str">
        <f>IF(COUNTA(A9:H9)=0,"",IF(OR(A9="",B9="",C9="",COUNT(D9:F9)&lt;3),"Incomplet",IF(ABS(I9)&gt;$K$2,"Écart à vérifier","OK")))</f>
        <v/>
      </c>
      <c r="K9" s="33" t="str">
        <f>IF(OR(A9="",B9=""),"",IF(SUMPRODUCT(($A$4:$A$103=A9)*($B$4:$B$103=B9))&gt;1,"Doublon possible",""))</f>
        <v/>
      </c>
      <c r="L9" s="27" t="n"/>
      <c r="M9" s="27" t="n"/>
    </row>
    <row r="10">
      <c r="A10" s="27" t="n"/>
      <c r="B10" s="28" t="n"/>
      <c r="C10" s="29" t="n"/>
      <c r="D10" s="30" t="n"/>
      <c r="E10" s="30" t="n"/>
      <c r="F10" s="30" t="n"/>
      <c r="G10" s="27" t="n"/>
      <c r="H10" s="31" t="n"/>
      <c r="I10" s="32" t="str">
        <f>IF(COUNT(D10:F10)&lt;3,"",ROUND(D10+E10-F10,2))</f>
        <v/>
      </c>
      <c r="J10" s="33" t="str">
        <f>IF(COUNTA(A10:H10)=0,"",IF(OR(A10="",B10="",C10="",COUNT(D10:F10)&lt;3),"Incomplet",IF(ABS(I10)&gt;$K$2,"Écart à vérifier","OK")))</f>
        <v/>
      </c>
      <c r="K10" s="33" t="str">
        <f>IF(OR(A10="",B10=""),"",IF(SUMPRODUCT(($A$4:$A$103=A10)*($B$4:$B$103=B10))&gt;1,"Doublon possible",""))</f>
        <v/>
      </c>
      <c r="L10" s="27" t="n"/>
      <c r="M10" s="27" t="n"/>
    </row>
    <row r="11">
      <c r="A11" s="27" t="n"/>
      <c r="B11" s="28" t="n"/>
      <c r="C11" s="29" t="n"/>
      <c r="D11" s="30" t="n"/>
      <c r="E11" s="30" t="n"/>
      <c r="F11" s="30" t="n"/>
      <c r="G11" s="27" t="n"/>
      <c r="H11" s="31" t="n"/>
      <c r="I11" s="32" t="str">
        <f>IF(COUNT(D11:F11)&lt;3,"",ROUND(D11+E11-F11,2))</f>
        <v/>
      </c>
      <c r="J11" s="33" t="str">
        <f>IF(COUNTA(A11:H11)=0,"",IF(OR(A11="",B11="",C11="",COUNT(D11:F11)&lt;3),"Incomplet",IF(ABS(I11)&gt;$K$2,"Écart à vérifier","OK")))</f>
        <v/>
      </c>
      <c r="K11" s="33" t="str">
        <f>IF(OR(A11="",B11=""),"",IF(SUMPRODUCT(($A$4:$A$103=A11)*($B$4:$B$103=B11))&gt;1,"Doublon possible",""))</f>
        <v/>
      </c>
      <c r="L11" s="27" t="n"/>
      <c r="M11" s="27" t="n"/>
    </row>
    <row r="12">
      <c r="A12" s="27" t="n"/>
      <c r="B12" s="28" t="n"/>
      <c r="C12" s="29" t="n"/>
      <c r="D12" s="30" t="n"/>
      <c r="E12" s="30" t="n"/>
      <c r="F12" s="30" t="n"/>
      <c r="G12" s="27" t="n"/>
      <c r="H12" s="31" t="n"/>
      <c r="I12" s="32" t="str">
        <f>IF(COUNT(D12:F12)&lt;3,"",ROUND(D12+E12-F12,2))</f>
        <v/>
      </c>
      <c r="J12" s="33" t="str">
        <f>IF(COUNTA(A12:H12)=0,"",IF(OR(A12="",B12="",C12="",COUNT(D12:F12)&lt;3),"Incomplet",IF(ABS(I12)&gt;$K$2,"Écart à vérifier","OK")))</f>
        <v/>
      </c>
      <c r="K12" s="33" t="str">
        <f>IF(OR(A12="",B12=""),"",IF(SUMPRODUCT(($A$4:$A$103=A12)*($B$4:$B$103=B12))&gt;1,"Doublon possible",""))</f>
        <v/>
      </c>
      <c r="L12" s="27" t="n"/>
      <c r="M12" s="27" t="n"/>
    </row>
    <row r="13">
      <c r="A13" s="27" t="n"/>
      <c r="B13" s="28" t="n"/>
      <c r="C13" s="29" t="n"/>
      <c r="D13" s="30" t="n"/>
      <c r="E13" s="30" t="n"/>
      <c r="F13" s="30" t="n"/>
      <c r="G13" s="27" t="n"/>
      <c r="H13" s="31" t="n"/>
      <c r="I13" s="32" t="str">
        <f>IF(COUNT(D13:F13)&lt;3,"",ROUND(D13+E13-F13,2))</f>
        <v/>
      </c>
      <c r="J13" s="33" t="str">
        <f>IF(COUNTA(A13:H13)=0,"",IF(OR(A13="",B13="",C13="",COUNT(D13:F13)&lt;3),"Incomplet",IF(ABS(I13)&gt;$K$2,"Écart à vérifier","OK")))</f>
        <v/>
      </c>
      <c r="K13" s="33" t="str">
        <f>IF(OR(A13="",B13=""),"",IF(SUMPRODUCT(($A$4:$A$103=A13)*($B$4:$B$103=B13))&gt;1,"Doublon possible",""))</f>
        <v/>
      </c>
      <c r="L13" s="27" t="n"/>
      <c r="M13" s="27" t="n"/>
    </row>
    <row r="14">
      <c r="A14" s="27" t="n"/>
      <c r="B14" s="28" t="n"/>
      <c r="C14" s="29" t="n"/>
      <c r="D14" s="30" t="n"/>
      <c r="E14" s="30" t="n"/>
      <c r="F14" s="30" t="n"/>
      <c r="G14" s="27" t="n"/>
      <c r="H14" s="31" t="n"/>
      <c r="I14" s="32" t="str">
        <f>IF(COUNT(D14:F14)&lt;3,"",ROUND(D14+E14-F14,2))</f>
        <v/>
      </c>
      <c r="J14" s="33" t="str">
        <f>IF(COUNTA(A14:H14)=0,"",IF(OR(A14="",B14="",C14="",COUNT(D14:F14)&lt;3),"Incomplet",IF(ABS(I14)&gt;$K$2,"Écart à vérifier","OK")))</f>
        <v/>
      </c>
      <c r="K14" s="33" t="str">
        <f>IF(OR(A14="",B14=""),"",IF(SUMPRODUCT(($A$4:$A$103=A14)*($B$4:$B$103=B14))&gt;1,"Doublon possible",""))</f>
        <v/>
      </c>
      <c r="L14" s="27" t="n"/>
      <c r="M14" s="27" t="n"/>
    </row>
    <row r="15">
      <c r="A15" s="27" t="n"/>
      <c r="B15" s="28" t="n"/>
      <c r="C15" s="29" t="n"/>
      <c r="D15" s="30" t="n"/>
      <c r="E15" s="30" t="n"/>
      <c r="F15" s="30" t="n"/>
      <c r="G15" s="27" t="n"/>
      <c r="H15" s="31" t="n"/>
      <c r="I15" s="32" t="str">
        <f>IF(COUNT(D15:F15)&lt;3,"",ROUND(D15+E15-F15,2))</f>
        <v/>
      </c>
      <c r="J15" s="33" t="str">
        <f>IF(COUNTA(A15:H15)=0,"",IF(OR(A15="",B15="",C15="",COUNT(D15:F15)&lt;3),"Incomplet",IF(ABS(I15)&gt;$K$2,"Écart à vérifier","OK")))</f>
        <v/>
      </c>
      <c r="K15" s="33" t="str">
        <f>IF(OR(A15="",B15=""),"",IF(SUMPRODUCT(($A$4:$A$103=A15)*($B$4:$B$103=B15))&gt;1,"Doublon possible",""))</f>
        <v/>
      </c>
      <c r="L15" s="27" t="n"/>
      <c r="M15" s="27" t="n"/>
    </row>
    <row r="16">
      <c r="A16" s="27" t="n"/>
      <c r="B16" s="28" t="n"/>
      <c r="C16" s="29" t="n"/>
      <c r="D16" s="30" t="n"/>
      <c r="E16" s="30" t="n"/>
      <c r="F16" s="30" t="n"/>
      <c r="G16" s="27" t="n"/>
      <c r="H16" s="31" t="n"/>
      <c r="I16" s="32" t="str">
        <f>IF(COUNT(D16:F16)&lt;3,"",ROUND(D16+E16-F16,2))</f>
        <v/>
      </c>
      <c r="J16" s="33" t="str">
        <f>IF(COUNTA(A16:H16)=0,"",IF(OR(A16="",B16="",C16="",COUNT(D16:F16)&lt;3),"Incomplet",IF(ABS(I16)&gt;$K$2,"Écart à vérifier","OK")))</f>
        <v/>
      </c>
      <c r="K16" s="33" t="str">
        <f>IF(OR(A16="",B16=""),"",IF(SUMPRODUCT(($A$4:$A$103=A16)*($B$4:$B$103=B16))&gt;1,"Doublon possible",""))</f>
        <v/>
      </c>
      <c r="L16" s="27" t="n"/>
      <c r="M16" s="27" t="n"/>
    </row>
    <row r="17">
      <c r="A17" s="27" t="n"/>
      <c r="B17" s="28" t="n"/>
      <c r="C17" s="29" t="n"/>
      <c r="D17" s="30" t="n"/>
      <c r="E17" s="30" t="n"/>
      <c r="F17" s="30" t="n"/>
      <c r="G17" s="27" t="n"/>
      <c r="H17" s="31" t="n"/>
      <c r="I17" s="32" t="str">
        <f>IF(COUNT(D17:F17)&lt;3,"",ROUND(D17+E17-F17,2))</f>
        <v/>
      </c>
      <c r="J17" s="33" t="str">
        <f>IF(COUNTA(A17:H17)=0,"",IF(OR(A17="",B17="",C17="",COUNT(D17:F17)&lt;3),"Incomplet",IF(ABS(I17)&gt;$K$2,"Écart à vérifier","OK")))</f>
        <v/>
      </c>
      <c r="K17" s="33" t="str">
        <f>IF(OR(A17="",B17=""),"",IF(SUMPRODUCT(($A$4:$A$103=A17)*($B$4:$B$103=B17))&gt;1,"Doublon possible",""))</f>
        <v/>
      </c>
      <c r="L17" s="27" t="n"/>
      <c r="M17" s="27" t="n"/>
    </row>
    <row r="18">
      <c r="A18" s="27" t="n"/>
      <c r="B18" s="28" t="n"/>
      <c r="C18" s="29" t="n"/>
      <c r="D18" s="30" t="n"/>
      <c r="E18" s="30" t="n"/>
      <c r="F18" s="30" t="n"/>
      <c r="G18" s="27" t="n"/>
      <c r="H18" s="31" t="n"/>
      <c r="I18" s="32" t="str">
        <f>IF(COUNT(D18:F18)&lt;3,"",ROUND(D18+E18-F18,2))</f>
        <v/>
      </c>
      <c r="J18" s="33" t="str">
        <f>IF(COUNTA(A18:H18)=0,"",IF(OR(A18="",B18="",C18="",COUNT(D18:F18)&lt;3),"Incomplet",IF(ABS(I18)&gt;$K$2,"Écart à vérifier","OK")))</f>
        <v/>
      </c>
      <c r="K18" s="33" t="str">
        <f>IF(OR(A18="",B18=""),"",IF(SUMPRODUCT(($A$4:$A$103=A18)*($B$4:$B$103=B18))&gt;1,"Doublon possible",""))</f>
        <v/>
      </c>
      <c r="L18" s="27" t="n"/>
      <c r="M18" s="27" t="n"/>
    </row>
    <row r="19">
      <c r="A19" s="27" t="n"/>
      <c r="B19" s="28" t="n"/>
      <c r="C19" s="29" t="n"/>
      <c r="D19" s="30" t="n"/>
      <c r="E19" s="30" t="n"/>
      <c r="F19" s="30" t="n"/>
      <c r="G19" s="27" t="n"/>
      <c r="H19" s="31" t="n"/>
      <c r="I19" s="32" t="str">
        <f>IF(COUNT(D19:F19)&lt;3,"",ROUND(D19+E19-F19,2))</f>
        <v/>
      </c>
      <c r="J19" s="33" t="str">
        <f>IF(COUNTA(A19:H19)=0,"",IF(OR(A19="",B19="",C19="",COUNT(D19:F19)&lt;3),"Incomplet",IF(ABS(I19)&gt;$K$2,"Écart à vérifier","OK")))</f>
        <v/>
      </c>
      <c r="K19" s="33" t="str">
        <f>IF(OR(A19="",B19=""),"",IF(SUMPRODUCT(($A$4:$A$103=A19)*($B$4:$B$103=B19))&gt;1,"Doublon possible",""))</f>
        <v/>
      </c>
      <c r="L19" s="27" t="n"/>
      <c r="M19" s="27" t="n"/>
    </row>
    <row r="20">
      <c r="A20" s="27" t="n"/>
      <c r="B20" s="28" t="n"/>
      <c r="C20" s="29" t="n"/>
      <c r="D20" s="30" t="n"/>
      <c r="E20" s="30" t="n"/>
      <c r="F20" s="30" t="n"/>
      <c r="G20" s="27" t="n"/>
      <c r="H20" s="31" t="n"/>
      <c r="I20" s="32" t="str">
        <f>IF(COUNT(D20:F20)&lt;3,"",ROUND(D20+E20-F20,2))</f>
        <v/>
      </c>
      <c r="J20" s="33" t="str">
        <f>IF(COUNTA(A20:H20)=0,"",IF(OR(A20="",B20="",C20="",COUNT(D20:F20)&lt;3),"Incomplet",IF(ABS(I20)&gt;$K$2,"Écart à vérifier","OK")))</f>
        <v/>
      </c>
      <c r="K20" s="33" t="str">
        <f>IF(OR(A20="",B20=""),"",IF(SUMPRODUCT(($A$4:$A$103=A20)*($B$4:$B$103=B20))&gt;1,"Doublon possible",""))</f>
        <v/>
      </c>
      <c r="L20" s="27" t="n"/>
      <c r="M20" s="27" t="n"/>
    </row>
    <row r="21">
      <c r="A21" s="27" t="n"/>
      <c r="B21" s="28" t="n"/>
      <c r="C21" s="29" t="n"/>
      <c r="D21" s="30" t="n"/>
      <c r="E21" s="30" t="n"/>
      <c r="F21" s="30" t="n"/>
      <c r="G21" s="27" t="n"/>
      <c r="H21" s="31" t="n"/>
      <c r="I21" s="32" t="str">
        <f>IF(COUNT(D21:F21)&lt;3,"",ROUND(D21+E21-F21,2))</f>
        <v/>
      </c>
      <c r="J21" s="33" t="str">
        <f>IF(COUNTA(A21:H21)=0,"",IF(OR(A21="",B21="",C21="",COUNT(D21:F21)&lt;3),"Incomplet",IF(ABS(I21)&gt;$K$2,"Écart à vérifier","OK")))</f>
        <v/>
      </c>
      <c r="K21" s="33" t="str">
        <f>IF(OR(A21="",B21=""),"",IF(SUMPRODUCT(($A$4:$A$103=A21)*($B$4:$B$103=B21))&gt;1,"Doublon possible",""))</f>
        <v/>
      </c>
      <c r="L21" s="27" t="n"/>
      <c r="M21" s="27" t="n"/>
    </row>
    <row r="22">
      <c r="A22" s="27" t="n"/>
      <c r="B22" s="28" t="n"/>
      <c r="C22" s="29" t="n"/>
      <c r="D22" s="30" t="n"/>
      <c r="E22" s="30" t="n"/>
      <c r="F22" s="30" t="n"/>
      <c r="G22" s="27" t="n"/>
      <c r="H22" s="31" t="n"/>
      <c r="I22" s="32" t="str">
        <f>IF(COUNT(D22:F22)&lt;3,"",ROUND(D22+E22-F22,2))</f>
        <v/>
      </c>
      <c r="J22" s="33" t="str">
        <f>IF(COUNTA(A22:H22)=0,"",IF(OR(A22="",B22="",C22="",COUNT(D22:F22)&lt;3),"Incomplet",IF(ABS(I22)&gt;$K$2,"Écart à vérifier","OK")))</f>
        <v/>
      </c>
      <c r="K22" s="33" t="str">
        <f>IF(OR(A22="",B22=""),"",IF(SUMPRODUCT(($A$4:$A$103=A22)*($B$4:$B$103=B22))&gt;1,"Doublon possible",""))</f>
        <v/>
      </c>
      <c r="L22" s="27" t="n"/>
      <c r="M22" s="27" t="n"/>
    </row>
    <row r="23">
      <c r="A23" s="27" t="n"/>
      <c r="B23" s="28" t="n"/>
      <c r="C23" s="29" t="n"/>
      <c r="D23" s="30" t="n"/>
      <c r="E23" s="30" t="n"/>
      <c r="F23" s="30" t="n"/>
      <c r="G23" s="27" t="n"/>
      <c r="H23" s="31" t="n"/>
      <c r="I23" s="32" t="str">
        <f>IF(COUNT(D23:F23)&lt;3,"",ROUND(D23+E23-F23,2))</f>
        <v/>
      </c>
      <c r="J23" s="33" t="str">
        <f>IF(COUNTA(A23:H23)=0,"",IF(OR(A23="",B23="",C23="",COUNT(D23:F23)&lt;3),"Incomplet",IF(ABS(I23)&gt;$K$2,"Écart à vérifier","OK")))</f>
        <v/>
      </c>
      <c r="K23" s="33" t="str">
        <f>IF(OR(A23="",B23=""),"",IF(SUMPRODUCT(($A$4:$A$103=A23)*($B$4:$B$103=B23))&gt;1,"Doublon possible",""))</f>
        <v/>
      </c>
      <c r="L23" s="27" t="n"/>
      <c r="M23" s="27" t="n"/>
    </row>
    <row r="24">
      <c r="A24" s="27" t="n"/>
      <c r="B24" s="28" t="n"/>
      <c r="C24" s="29" t="n"/>
      <c r="D24" s="30" t="n"/>
      <c r="E24" s="30" t="n"/>
      <c r="F24" s="30" t="n"/>
      <c r="G24" s="27" t="n"/>
      <c r="H24" s="31" t="n"/>
      <c r="I24" s="32" t="str">
        <f>IF(COUNT(D24:F24)&lt;3,"",ROUND(D24+E24-F24,2))</f>
        <v/>
      </c>
      <c r="J24" s="33" t="str">
        <f>IF(COUNTA(A24:H24)=0,"",IF(OR(A24="",B24="",C24="",COUNT(D24:F24)&lt;3),"Incomplet",IF(ABS(I24)&gt;$K$2,"Écart à vérifier","OK")))</f>
        <v/>
      </c>
      <c r="K24" s="33" t="str">
        <f>IF(OR(A24="",B24=""),"",IF(SUMPRODUCT(($A$4:$A$103=A24)*($B$4:$B$103=B24))&gt;1,"Doublon possible",""))</f>
        <v/>
      </c>
      <c r="L24" s="27" t="n"/>
      <c r="M24" s="27" t="n"/>
    </row>
    <row r="25">
      <c r="A25" s="27" t="n"/>
      <c r="B25" s="28" t="n"/>
      <c r="C25" s="29" t="n"/>
      <c r="D25" s="30" t="n"/>
      <c r="E25" s="30" t="n"/>
      <c r="F25" s="30" t="n"/>
      <c r="G25" s="27" t="n"/>
      <c r="H25" s="31" t="n"/>
      <c r="I25" s="32" t="str">
        <f>IF(COUNT(D25:F25)&lt;3,"",ROUND(D25+E25-F25,2))</f>
        <v/>
      </c>
      <c r="J25" s="33" t="str">
        <f>IF(COUNTA(A25:H25)=0,"",IF(OR(A25="",B25="",C25="",COUNT(D25:F25)&lt;3),"Incomplet",IF(ABS(I25)&gt;$K$2,"Écart à vérifier","OK")))</f>
        <v/>
      </c>
      <c r="K25" s="33" t="str">
        <f>IF(OR(A25="",B25=""),"",IF(SUMPRODUCT(($A$4:$A$103=A25)*($B$4:$B$103=B25))&gt;1,"Doublon possible",""))</f>
        <v/>
      </c>
      <c r="L25" s="27" t="n"/>
      <c r="M25" s="27" t="n"/>
    </row>
    <row r="26">
      <c r="A26" s="27" t="n"/>
      <c r="B26" s="28" t="n"/>
      <c r="C26" s="29" t="n"/>
      <c r="D26" s="30" t="n"/>
      <c r="E26" s="30" t="n"/>
      <c r="F26" s="30" t="n"/>
      <c r="G26" s="27" t="n"/>
      <c r="H26" s="31" t="n"/>
      <c r="I26" s="32" t="str">
        <f>IF(COUNT(D26:F26)&lt;3,"",ROUND(D26+E26-F26,2))</f>
        <v/>
      </c>
      <c r="J26" s="33" t="str">
        <f>IF(COUNTA(A26:H26)=0,"",IF(OR(A26="",B26="",C26="",COUNT(D26:F26)&lt;3),"Incomplet",IF(ABS(I26)&gt;$K$2,"Écart à vérifier","OK")))</f>
        <v/>
      </c>
      <c r="K26" s="33" t="str">
        <f>IF(OR(A26="",B26=""),"",IF(SUMPRODUCT(($A$4:$A$103=A26)*($B$4:$B$103=B26))&gt;1,"Doublon possible",""))</f>
        <v/>
      </c>
      <c r="L26" s="27" t="n"/>
      <c r="M26" s="27" t="n"/>
    </row>
    <row r="27">
      <c r="A27" s="27" t="n"/>
      <c r="B27" s="28" t="n"/>
      <c r="C27" s="29" t="n"/>
      <c r="D27" s="30" t="n"/>
      <c r="E27" s="30" t="n"/>
      <c r="F27" s="30" t="n"/>
      <c r="G27" s="27" t="n"/>
      <c r="H27" s="31" t="n"/>
      <c r="I27" s="32" t="str">
        <f>IF(COUNT(D27:F27)&lt;3,"",ROUND(D27+E27-F27,2))</f>
        <v/>
      </c>
      <c r="J27" s="33" t="str">
        <f>IF(COUNTA(A27:H27)=0,"",IF(OR(A27="",B27="",C27="",COUNT(D27:F27)&lt;3),"Incomplet",IF(ABS(I27)&gt;$K$2,"Écart à vérifier","OK")))</f>
        <v/>
      </c>
      <c r="K27" s="33" t="str">
        <f>IF(OR(A27="",B27=""),"",IF(SUMPRODUCT(($A$4:$A$103=A27)*($B$4:$B$103=B27))&gt;1,"Doublon possible",""))</f>
        <v/>
      </c>
      <c r="L27" s="27" t="n"/>
      <c r="M27" s="27" t="n"/>
    </row>
    <row r="28">
      <c r="A28" s="27" t="n"/>
      <c r="B28" s="28" t="n"/>
      <c r="C28" s="29" t="n"/>
      <c r="D28" s="30" t="n"/>
      <c r="E28" s="30" t="n"/>
      <c r="F28" s="30" t="n"/>
      <c r="G28" s="27" t="n"/>
      <c r="H28" s="31" t="n"/>
      <c r="I28" s="32" t="str">
        <f>IF(COUNT(D28:F28)&lt;3,"",ROUND(D28+E28-F28,2))</f>
        <v/>
      </c>
      <c r="J28" s="33" t="str">
        <f>IF(COUNTA(A28:H28)=0,"",IF(OR(A28="",B28="",C28="",COUNT(D28:F28)&lt;3),"Incomplet",IF(ABS(I28)&gt;$K$2,"Écart à vérifier","OK")))</f>
        <v/>
      </c>
      <c r="K28" s="33" t="str">
        <f>IF(OR(A28="",B28=""),"",IF(SUMPRODUCT(($A$4:$A$103=A28)*($B$4:$B$103=B28))&gt;1,"Doublon possible",""))</f>
        <v/>
      </c>
      <c r="L28" s="27" t="n"/>
      <c r="M28" s="27" t="n"/>
    </row>
    <row r="29">
      <c r="A29" s="27" t="n"/>
      <c r="B29" s="28" t="n"/>
      <c r="C29" s="29" t="n"/>
      <c r="D29" s="30" t="n"/>
      <c r="E29" s="30" t="n"/>
      <c r="F29" s="30" t="n"/>
      <c r="G29" s="27" t="n"/>
      <c r="H29" s="31" t="n"/>
      <c r="I29" s="32" t="str">
        <f>IF(COUNT(D29:F29)&lt;3,"",ROUND(D29+E29-F29,2))</f>
        <v/>
      </c>
      <c r="J29" s="33" t="str">
        <f>IF(COUNTA(A29:H29)=0,"",IF(OR(A29="",B29="",C29="",COUNT(D29:F29)&lt;3),"Incomplet",IF(ABS(I29)&gt;$K$2,"Écart à vérifier","OK")))</f>
        <v/>
      </c>
      <c r="K29" s="33" t="str">
        <f>IF(OR(A29="",B29=""),"",IF(SUMPRODUCT(($A$4:$A$103=A29)*($B$4:$B$103=B29))&gt;1,"Doublon possible",""))</f>
        <v/>
      </c>
      <c r="L29" s="27" t="n"/>
      <c r="M29" s="27" t="n"/>
    </row>
    <row r="30">
      <c r="A30" s="27" t="n"/>
      <c r="B30" s="28" t="n"/>
      <c r="C30" s="29" t="n"/>
      <c r="D30" s="30" t="n"/>
      <c r="E30" s="30" t="n"/>
      <c r="F30" s="30" t="n"/>
      <c r="G30" s="27" t="n"/>
      <c r="H30" s="31" t="n"/>
      <c r="I30" s="32" t="str">
        <f>IF(COUNT(D30:F30)&lt;3,"",ROUND(D30+E30-F30,2))</f>
        <v/>
      </c>
      <c r="J30" s="33" t="str">
        <f>IF(COUNTA(A30:H30)=0,"",IF(OR(A30="",B30="",C30="",COUNT(D30:F30)&lt;3),"Incomplet",IF(ABS(I30)&gt;$K$2,"Écart à vérifier","OK")))</f>
        <v/>
      </c>
      <c r="K30" s="33" t="str">
        <f>IF(OR(A30="",B30=""),"",IF(SUMPRODUCT(($A$4:$A$103=A30)*($B$4:$B$103=B30))&gt;1,"Doublon possible",""))</f>
        <v/>
      </c>
      <c r="L30" s="27" t="n"/>
      <c r="M30" s="27" t="n"/>
    </row>
    <row r="31">
      <c r="A31" s="27" t="n"/>
      <c r="B31" s="28" t="n"/>
      <c r="C31" s="29" t="n"/>
      <c r="D31" s="30" t="n"/>
      <c r="E31" s="30" t="n"/>
      <c r="F31" s="30" t="n"/>
      <c r="G31" s="27" t="n"/>
      <c r="H31" s="31" t="n"/>
      <c r="I31" s="32" t="str">
        <f>IF(COUNT(D31:F31)&lt;3,"",ROUND(D31+E31-F31,2))</f>
        <v/>
      </c>
      <c r="J31" s="33" t="str">
        <f>IF(COUNTA(A31:H31)=0,"",IF(OR(A31="",B31="",C31="",COUNT(D31:F31)&lt;3),"Incomplet",IF(ABS(I31)&gt;$K$2,"Écart à vérifier","OK")))</f>
        <v/>
      </c>
      <c r="K31" s="33" t="str">
        <f>IF(OR(A31="",B31=""),"",IF(SUMPRODUCT(($A$4:$A$103=A31)*($B$4:$B$103=B31))&gt;1,"Doublon possible",""))</f>
        <v/>
      </c>
      <c r="L31" s="27" t="n"/>
      <c r="M31" s="27" t="n"/>
    </row>
    <row r="32">
      <c r="A32" s="27" t="n"/>
      <c r="B32" s="28" t="n"/>
      <c r="C32" s="29" t="n"/>
      <c r="D32" s="30" t="n"/>
      <c r="E32" s="30" t="n"/>
      <c r="F32" s="30" t="n"/>
      <c r="G32" s="27" t="n"/>
      <c r="H32" s="31" t="n"/>
      <c r="I32" s="32" t="str">
        <f>IF(COUNT(D32:F32)&lt;3,"",ROUND(D32+E32-F32,2))</f>
        <v/>
      </c>
      <c r="J32" s="33" t="str">
        <f>IF(COUNTA(A32:H32)=0,"",IF(OR(A32="",B32="",C32="",COUNT(D32:F32)&lt;3),"Incomplet",IF(ABS(I32)&gt;$K$2,"Écart à vérifier","OK")))</f>
        <v/>
      </c>
      <c r="K32" s="33" t="str">
        <f>IF(OR(A32="",B32=""),"",IF(SUMPRODUCT(($A$4:$A$103=A32)*($B$4:$B$103=B32))&gt;1,"Doublon possible",""))</f>
        <v/>
      </c>
      <c r="L32" s="27" t="n"/>
      <c r="M32" s="27" t="n"/>
    </row>
    <row r="33">
      <c r="A33" s="27" t="n"/>
      <c r="B33" s="28" t="n"/>
      <c r="C33" s="29" t="n"/>
      <c r="D33" s="30" t="n"/>
      <c r="E33" s="30" t="n"/>
      <c r="F33" s="30" t="n"/>
      <c r="G33" s="27" t="n"/>
      <c r="H33" s="31" t="n"/>
      <c r="I33" s="32" t="str">
        <f>IF(COUNT(D33:F33)&lt;3,"",ROUND(D33+E33-F33,2))</f>
        <v/>
      </c>
      <c r="J33" s="33" t="str">
        <f>IF(COUNTA(A33:H33)=0,"",IF(OR(A33="",B33="",C33="",COUNT(D33:F33)&lt;3),"Incomplet",IF(ABS(I33)&gt;$K$2,"Écart à vérifier","OK")))</f>
        <v/>
      </c>
      <c r="K33" s="33" t="str">
        <f>IF(OR(A33="",B33=""),"",IF(SUMPRODUCT(($A$4:$A$103=A33)*($B$4:$B$103=B33))&gt;1,"Doublon possible",""))</f>
        <v/>
      </c>
      <c r="L33" s="27" t="n"/>
      <c r="M33" s="27" t="n"/>
    </row>
    <row r="34">
      <c r="A34" s="27" t="n"/>
      <c r="B34" s="28" t="n"/>
      <c r="C34" s="29" t="n"/>
      <c r="D34" s="30" t="n"/>
      <c r="E34" s="30" t="n"/>
      <c r="F34" s="30" t="n"/>
      <c r="G34" s="27" t="n"/>
      <c r="H34" s="31" t="n"/>
      <c r="I34" s="32" t="str">
        <f>IF(COUNT(D34:F34)&lt;3,"",ROUND(D34+E34-F34,2))</f>
        <v/>
      </c>
      <c r="J34" s="33" t="str">
        <f>IF(COUNTA(A34:H34)=0,"",IF(OR(A34="",B34="",C34="",COUNT(D34:F34)&lt;3),"Incomplet",IF(ABS(I34)&gt;$K$2,"Écart à vérifier","OK")))</f>
        <v/>
      </c>
      <c r="K34" s="33" t="str">
        <f>IF(OR(A34="",B34=""),"",IF(SUMPRODUCT(($A$4:$A$103=A34)*($B$4:$B$103=B34))&gt;1,"Doublon possible",""))</f>
        <v/>
      </c>
      <c r="L34" s="27" t="n"/>
      <c r="M34" s="27" t="n"/>
    </row>
    <row r="35">
      <c r="A35" s="27" t="n"/>
      <c r="B35" s="28" t="n"/>
      <c r="C35" s="29" t="n"/>
      <c r="D35" s="30" t="n"/>
      <c r="E35" s="30" t="n"/>
      <c r="F35" s="30" t="n"/>
      <c r="G35" s="27" t="n"/>
      <c r="H35" s="31" t="n"/>
      <c r="I35" s="32" t="str">
        <f>IF(COUNT(D35:F35)&lt;3,"",ROUND(D35+E35-F35,2))</f>
        <v/>
      </c>
      <c r="J35" s="33" t="str">
        <f>IF(COUNTA(A35:H35)=0,"",IF(OR(A35="",B35="",C35="",COUNT(D35:F35)&lt;3),"Incomplet",IF(ABS(I35)&gt;$K$2,"Écart à vérifier","OK")))</f>
        <v/>
      </c>
      <c r="K35" s="33" t="str">
        <f>IF(OR(A35="",B35=""),"",IF(SUMPRODUCT(($A$4:$A$103=A35)*($B$4:$B$103=B35))&gt;1,"Doublon possible",""))</f>
        <v/>
      </c>
      <c r="L35" s="27" t="n"/>
      <c r="M35" s="27" t="n"/>
    </row>
    <row r="36">
      <c r="A36" s="27" t="n"/>
      <c r="B36" s="28" t="n"/>
      <c r="C36" s="29" t="n"/>
      <c r="D36" s="30" t="n"/>
      <c r="E36" s="30" t="n"/>
      <c r="F36" s="30" t="n"/>
      <c r="G36" s="27" t="n"/>
      <c r="H36" s="31" t="n"/>
      <c r="I36" s="32" t="str">
        <f>IF(COUNT(D36:F36)&lt;3,"",ROUND(D36+E36-F36,2))</f>
        <v/>
      </c>
      <c r="J36" s="33" t="str">
        <f>IF(COUNTA(A36:H36)=0,"",IF(OR(A36="",B36="",C36="",COUNT(D36:F36)&lt;3),"Incomplet",IF(ABS(I36)&gt;$K$2,"Écart à vérifier","OK")))</f>
        <v/>
      </c>
      <c r="K36" s="33" t="str">
        <f>IF(OR(A36="",B36=""),"",IF(SUMPRODUCT(($A$4:$A$103=A36)*($B$4:$B$103=B36))&gt;1,"Doublon possible",""))</f>
        <v/>
      </c>
      <c r="L36" s="27" t="n"/>
      <c r="M36" s="27" t="n"/>
    </row>
    <row r="37">
      <c r="A37" s="27" t="n"/>
      <c r="B37" s="28" t="n"/>
      <c r="C37" s="29" t="n"/>
      <c r="D37" s="30" t="n"/>
      <c r="E37" s="30" t="n"/>
      <c r="F37" s="30" t="n"/>
      <c r="G37" s="27" t="n"/>
      <c r="H37" s="31" t="n"/>
      <c r="I37" s="32" t="str">
        <f>IF(COUNT(D37:F37)&lt;3,"",ROUND(D37+E37-F37,2))</f>
        <v/>
      </c>
      <c r="J37" s="33" t="str">
        <f>IF(COUNTA(A37:H37)=0,"",IF(OR(A37="",B37="",C37="",COUNT(D37:F37)&lt;3),"Incomplet",IF(ABS(I37)&gt;$K$2,"Écart à vérifier","OK")))</f>
        <v/>
      </c>
      <c r="K37" s="33" t="str">
        <f>IF(OR(A37="",B37=""),"",IF(SUMPRODUCT(($A$4:$A$103=A37)*($B$4:$B$103=B37))&gt;1,"Doublon possible",""))</f>
        <v/>
      </c>
      <c r="L37" s="27" t="n"/>
      <c r="M37" s="27" t="n"/>
    </row>
    <row r="38">
      <c r="A38" s="27" t="n"/>
      <c r="B38" s="28" t="n"/>
      <c r="C38" s="29" t="n"/>
      <c r="D38" s="30" t="n"/>
      <c r="E38" s="30" t="n"/>
      <c r="F38" s="30" t="n"/>
      <c r="G38" s="27" t="n"/>
      <c r="H38" s="31" t="n"/>
      <c r="I38" s="32" t="str">
        <f>IF(COUNT(D38:F38)&lt;3,"",ROUND(D38+E38-F38,2))</f>
        <v/>
      </c>
      <c r="J38" s="33" t="str">
        <f>IF(COUNTA(A38:H38)=0,"",IF(OR(A38="",B38="",C38="",COUNT(D38:F38)&lt;3),"Incomplet",IF(ABS(I38)&gt;$K$2,"Écart à vérifier","OK")))</f>
        <v/>
      </c>
      <c r="K38" s="33" t="str">
        <f>IF(OR(A38="",B38=""),"",IF(SUMPRODUCT(($A$4:$A$103=A38)*($B$4:$B$103=B38))&gt;1,"Doublon possible",""))</f>
        <v/>
      </c>
      <c r="L38" s="27" t="n"/>
      <c r="M38" s="27" t="n"/>
    </row>
    <row r="39">
      <c r="A39" s="27" t="n"/>
      <c r="B39" s="28" t="n"/>
      <c r="C39" s="29" t="n"/>
      <c r="D39" s="30" t="n"/>
      <c r="E39" s="30" t="n"/>
      <c r="F39" s="30" t="n"/>
      <c r="G39" s="27" t="n"/>
      <c r="H39" s="31" t="n"/>
      <c r="I39" s="32" t="str">
        <f>IF(COUNT(D39:F39)&lt;3,"",ROUND(D39+E39-F39,2))</f>
        <v/>
      </c>
      <c r="J39" s="33" t="str">
        <f>IF(COUNTA(A39:H39)=0,"",IF(OR(A39="",B39="",C39="",COUNT(D39:F39)&lt;3),"Incomplet",IF(ABS(I39)&gt;$K$2,"Écart à vérifier","OK")))</f>
        <v/>
      </c>
      <c r="K39" s="33" t="str">
        <f>IF(OR(A39="",B39=""),"",IF(SUMPRODUCT(($A$4:$A$103=A39)*($B$4:$B$103=B39))&gt;1,"Doublon possible",""))</f>
        <v/>
      </c>
      <c r="L39" s="27" t="n"/>
      <c r="M39" s="27" t="n"/>
    </row>
    <row r="40">
      <c r="A40" s="27" t="n"/>
      <c r="B40" s="28" t="n"/>
      <c r="C40" s="29" t="n"/>
      <c r="D40" s="30" t="n"/>
      <c r="E40" s="30" t="n"/>
      <c r="F40" s="30" t="n"/>
      <c r="G40" s="27" t="n"/>
      <c r="H40" s="31" t="n"/>
      <c r="I40" s="32" t="str">
        <f>IF(COUNT(D40:F40)&lt;3,"",ROUND(D40+E40-F40,2))</f>
        <v/>
      </c>
      <c r="J40" s="33" t="str">
        <f>IF(COUNTA(A40:H40)=0,"",IF(OR(A40="",B40="",C40="",COUNT(D40:F40)&lt;3),"Incomplet",IF(ABS(I40)&gt;$K$2,"Écart à vérifier","OK")))</f>
        <v/>
      </c>
      <c r="K40" s="33" t="str">
        <f>IF(OR(A40="",B40=""),"",IF(SUMPRODUCT(($A$4:$A$103=A40)*($B$4:$B$103=B40))&gt;1,"Doublon possible",""))</f>
        <v/>
      </c>
      <c r="L40" s="27" t="n"/>
      <c r="M40" s="27" t="n"/>
    </row>
    <row r="41">
      <c r="A41" s="27" t="n"/>
      <c r="B41" s="28" t="n"/>
      <c r="C41" s="29" t="n"/>
      <c r="D41" s="30" t="n"/>
      <c r="E41" s="30" t="n"/>
      <c r="F41" s="30" t="n"/>
      <c r="G41" s="27" t="n"/>
      <c r="H41" s="31" t="n"/>
      <c r="I41" s="32" t="str">
        <f>IF(COUNT(D41:F41)&lt;3,"",ROUND(D41+E41-F41,2))</f>
        <v/>
      </c>
      <c r="J41" s="33" t="str">
        <f>IF(COUNTA(A41:H41)=0,"",IF(OR(A41="",B41="",C41="",COUNT(D41:F41)&lt;3),"Incomplet",IF(ABS(I41)&gt;$K$2,"Écart à vérifier","OK")))</f>
        <v/>
      </c>
      <c r="K41" s="33" t="str">
        <f>IF(OR(A41="",B41=""),"",IF(SUMPRODUCT(($A$4:$A$103=A41)*($B$4:$B$103=B41))&gt;1,"Doublon possible",""))</f>
        <v/>
      </c>
      <c r="L41" s="27" t="n"/>
      <c r="M41" s="27" t="n"/>
    </row>
    <row r="42">
      <c r="A42" s="27" t="n"/>
      <c r="B42" s="28" t="n"/>
      <c r="C42" s="29" t="n"/>
      <c r="D42" s="30" t="n"/>
      <c r="E42" s="30" t="n"/>
      <c r="F42" s="30" t="n"/>
      <c r="G42" s="27" t="n"/>
      <c r="H42" s="31" t="n"/>
      <c r="I42" s="32" t="str">
        <f>IF(COUNT(D42:F42)&lt;3,"",ROUND(D42+E42-F42,2))</f>
        <v/>
      </c>
      <c r="J42" s="33" t="str">
        <f>IF(COUNTA(A42:H42)=0,"",IF(OR(A42="",B42="",C42="",COUNT(D42:F42)&lt;3),"Incomplet",IF(ABS(I42)&gt;$K$2,"Écart à vérifier","OK")))</f>
        <v/>
      </c>
      <c r="K42" s="33" t="str">
        <f>IF(OR(A42="",B42=""),"",IF(SUMPRODUCT(($A$4:$A$103=A42)*($B$4:$B$103=B42))&gt;1,"Doublon possible",""))</f>
        <v/>
      </c>
      <c r="L42" s="27" t="n"/>
      <c r="M42" s="27" t="n"/>
    </row>
    <row r="43">
      <c r="A43" s="27" t="n"/>
      <c r="B43" s="28" t="n"/>
      <c r="C43" s="29" t="n"/>
      <c r="D43" s="30" t="n"/>
      <c r="E43" s="30" t="n"/>
      <c r="F43" s="30" t="n"/>
      <c r="G43" s="27" t="n"/>
      <c r="H43" s="31" t="n"/>
      <c r="I43" s="32" t="str">
        <f>IF(COUNT(D43:F43)&lt;3,"",ROUND(D43+E43-F43,2))</f>
        <v/>
      </c>
      <c r="J43" s="33" t="str">
        <f>IF(COUNTA(A43:H43)=0,"",IF(OR(A43="",B43="",C43="",COUNT(D43:F43)&lt;3),"Incomplet",IF(ABS(I43)&gt;$K$2,"Écart à vérifier","OK")))</f>
        <v/>
      </c>
      <c r="K43" s="33" t="str">
        <f>IF(OR(A43="",B43=""),"",IF(SUMPRODUCT(($A$4:$A$103=A43)*($B$4:$B$103=B43))&gt;1,"Doublon possible",""))</f>
        <v/>
      </c>
      <c r="L43" s="27" t="n"/>
      <c r="M43" s="27" t="n"/>
    </row>
    <row r="44">
      <c r="A44" s="27" t="n"/>
      <c r="B44" s="28" t="n"/>
      <c r="C44" s="29" t="n"/>
      <c r="D44" s="30" t="n"/>
      <c r="E44" s="30" t="n"/>
      <c r="F44" s="30" t="n"/>
      <c r="G44" s="27" t="n"/>
      <c r="H44" s="31" t="n"/>
      <c r="I44" s="32" t="str">
        <f>IF(COUNT(D44:F44)&lt;3,"",ROUND(D44+E44-F44,2))</f>
        <v/>
      </c>
      <c r="J44" s="33" t="str">
        <f>IF(COUNTA(A44:H44)=0,"",IF(OR(A44="",B44="",C44="",COUNT(D44:F44)&lt;3),"Incomplet",IF(ABS(I44)&gt;$K$2,"Écart à vérifier","OK")))</f>
        <v/>
      </c>
      <c r="K44" s="33" t="str">
        <f>IF(OR(A44="",B44=""),"",IF(SUMPRODUCT(($A$4:$A$103=A44)*($B$4:$B$103=B44))&gt;1,"Doublon possible",""))</f>
        <v/>
      </c>
      <c r="L44" s="27" t="n"/>
      <c r="M44" s="27" t="n"/>
    </row>
    <row r="45">
      <c r="A45" s="27" t="n"/>
      <c r="B45" s="28" t="n"/>
      <c r="C45" s="29" t="n"/>
      <c r="D45" s="30" t="n"/>
      <c r="E45" s="30" t="n"/>
      <c r="F45" s="30" t="n"/>
      <c r="G45" s="27" t="n"/>
      <c r="H45" s="31" t="n"/>
      <c r="I45" s="32" t="str">
        <f>IF(COUNT(D45:F45)&lt;3,"",ROUND(D45+E45-F45,2))</f>
        <v/>
      </c>
      <c r="J45" s="33" t="str">
        <f>IF(COUNTA(A45:H45)=0,"",IF(OR(A45="",B45="",C45="",COUNT(D45:F45)&lt;3),"Incomplet",IF(ABS(I45)&gt;$K$2,"Écart à vérifier","OK")))</f>
        <v/>
      </c>
      <c r="K45" s="33" t="str">
        <f>IF(OR(A45="",B45=""),"",IF(SUMPRODUCT(($A$4:$A$103=A45)*($B$4:$B$103=B45))&gt;1,"Doublon possible",""))</f>
        <v/>
      </c>
      <c r="L45" s="27" t="n"/>
      <c r="M45" s="27" t="n"/>
    </row>
    <row r="46">
      <c r="A46" s="27" t="n"/>
      <c r="B46" s="28" t="n"/>
      <c r="C46" s="29" t="n"/>
      <c r="D46" s="30" t="n"/>
      <c r="E46" s="30" t="n"/>
      <c r="F46" s="30" t="n"/>
      <c r="G46" s="27" t="n"/>
      <c r="H46" s="31" t="n"/>
      <c r="I46" s="32" t="str">
        <f>IF(COUNT(D46:F46)&lt;3,"",ROUND(D46+E46-F46,2))</f>
        <v/>
      </c>
      <c r="J46" s="33" t="str">
        <f>IF(COUNTA(A46:H46)=0,"",IF(OR(A46="",B46="",C46="",COUNT(D46:F46)&lt;3),"Incomplet",IF(ABS(I46)&gt;$K$2,"Écart à vérifier","OK")))</f>
        <v/>
      </c>
      <c r="K46" s="33" t="str">
        <f>IF(OR(A46="",B46=""),"",IF(SUMPRODUCT(($A$4:$A$103=A46)*($B$4:$B$103=B46))&gt;1,"Doublon possible",""))</f>
        <v/>
      </c>
      <c r="L46" s="27" t="n"/>
      <c r="M46" s="27" t="n"/>
    </row>
    <row r="47">
      <c r="A47" s="27" t="n"/>
      <c r="B47" s="28" t="n"/>
      <c r="C47" s="29" t="n"/>
      <c r="D47" s="30" t="n"/>
      <c r="E47" s="30" t="n"/>
      <c r="F47" s="30" t="n"/>
      <c r="G47" s="27" t="n"/>
      <c r="H47" s="31" t="n"/>
      <c r="I47" s="32" t="str">
        <f>IF(COUNT(D47:F47)&lt;3,"",ROUND(D47+E47-F47,2))</f>
        <v/>
      </c>
      <c r="J47" s="33" t="str">
        <f>IF(COUNTA(A47:H47)=0,"",IF(OR(A47="",B47="",C47="",COUNT(D47:F47)&lt;3),"Incomplet",IF(ABS(I47)&gt;$K$2,"Écart à vérifier","OK")))</f>
        <v/>
      </c>
      <c r="K47" s="33" t="str">
        <f>IF(OR(A47="",B47=""),"",IF(SUMPRODUCT(($A$4:$A$103=A47)*($B$4:$B$103=B47))&gt;1,"Doublon possible",""))</f>
        <v/>
      </c>
      <c r="L47" s="27" t="n"/>
      <c r="M47" s="27" t="n"/>
    </row>
    <row r="48">
      <c r="A48" s="27" t="n"/>
      <c r="B48" s="28" t="n"/>
      <c r="C48" s="29" t="n"/>
      <c r="D48" s="30" t="n"/>
      <c r="E48" s="30" t="n"/>
      <c r="F48" s="30" t="n"/>
      <c r="G48" s="27" t="n"/>
      <c r="H48" s="31" t="n"/>
      <c r="I48" s="32" t="str">
        <f>IF(COUNT(D48:F48)&lt;3,"",ROUND(D48+E48-F48,2))</f>
        <v/>
      </c>
      <c r="J48" s="33" t="str">
        <f>IF(COUNTA(A48:H48)=0,"",IF(OR(A48="",B48="",C48="",COUNT(D48:F48)&lt;3),"Incomplet",IF(ABS(I48)&gt;$K$2,"Écart à vérifier","OK")))</f>
        <v/>
      </c>
      <c r="K48" s="33" t="str">
        <f>IF(OR(A48="",B48=""),"",IF(SUMPRODUCT(($A$4:$A$103=A48)*($B$4:$B$103=B48))&gt;1,"Doublon possible",""))</f>
        <v/>
      </c>
      <c r="L48" s="27" t="n"/>
      <c r="M48" s="27" t="n"/>
    </row>
    <row r="49">
      <c r="A49" s="27" t="n"/>
      <c r="B49" s="28" t="n"/>
      <c r="C49" s="29" t="n"/>
      <c r="D49" s="30" t="n"/>
      <c r="E49" s="30" t="n"/>
      <c r="F49" s="30" t="n"/>
      <c r="G49" s="27" t="n"/>
      <c r="H49" s="31" t="n"/>
      <c r="I49" s="32" t="str">
        <f>IF(COUNT(D49:F49)&lt;3,"",ROUND(D49+E49-F49,2))</f>
        <v/>
      </c>
      <c r="J49" s="33" t="str">
        <f>IF(COUNTA(A49:H49)=0,"",IF(OR(A49="",B49="",C49="",COUNT(D49:F49)&lt;3),"Incomplet",IF(ABS(I49)&gt;$K$2,"Écart à vérifier","OK")))</f>
        <v/>
      </c>
      <c r="K49" s="33" t="str">
        <f>IF(OR(A49="",B49=""),"",IF(SUMPRODUCT(($A$4:$A$103=A49)*($B$4:$B$103=B49))&gt;1,"Doublon possible",""))</f>
        <v/>
      </c>
      <c r="L49" s="27" t="n"/>
      <c r="M49" s="27" t="n"/>
    </row>
    <row r="50">
      <c r="A50" s="27" t="n"/>
      <c r="B50" s="28" t="n"/>
      <c r="C50" s="29" t="n"/>
      <c r="D50" s="30" t="n"/>
      <c r="E50" s="30" t="n"/>
      <c r="F50" s="30" t="n"/>
      <c r="G50" s="27" t="n"/>
      <c r="H50" s="31" t="n"/>
      <c r="I50" s="32" t="str">
        <f>IF(COUNT(D50:F50)&lt;3,"",ROUND(D50+E50-F50,2))</f>
        <v/>
      </c>
      <c r="J50" s="33" t="str">
        <f>IF(COUNTA(A50:H50)=0,"",IF(OR(A50="",B50="",C50="",COUNT(D50:F50)&lt;3),"Incomplet",IF(ABS(I50)&gt;$K$2,"Écart à vérifier","OK")))</f>
        <v/>
      </c>
      <c r="K50" s="33" t="str">
        <f>IF(OR(A50="",B50=""),"",IF(SUMPRODUCT(($A$4:$A$103=A50)*($B$4:$B$103=B50))&gt;1,"Doublon possible",""))</f>
        <v/>
      </c>
      <c r="L50" s="27" t="n"/>
      <c r="M50" s="27" t="n"/>
    </row>
    <row r="51">
      <c r="A51" s="27" t="n"/>
      <c r="B51" s="28" t="n"/>
      <c r="C51" s="29" t="n"/>
      <c r="D51" s="30" t="n"/>
      <c r="E51" s="30" t="n"/>
      <c r="F51" s="30" t="n"/>
      <c r="G51" s="27" t="n"/>
      <c r="H51" s="31" t="n"/>
      <c r="I51" s="32" t="str">
        <f>IF(COUNT(D51:F51)&lt;3,"",ROUND(D51+E51-F51,2))</f>
        <v/>
      </c>
      <c r="J51" s="33" t="str">
        <f>IF(COUNTA(A51:H51)=0,"",IF(OR(A51="",B51="",C51="",COUNT(D51:F51)&lt;3),"Incomplet",IF(ABS(I51)&gt;$K$2,"Écart à vérifier","OK")))</f>
        <v/>
      </c>
      <c r="K51" s="33" t="str">
        <f>IF(OR(A51="",B51=""),"",IF(SUMPRODUCT(($A$4:$A$103=A51)*($B$4:$B$103=B51))&gt;1,"Doublon possible",""))</f>
        <v/>
      </c>
      <c r="L51" s="27" t="n"/>
      <c r="M51" s="27" t="n"/>
    </row>
    <row r="52">
      <c r="A52" s="27" t="n"/>
      <c r="B52" s="28" t="n"/>
      <c r="C52" s="29" t="n"/>
      <c r="D52" s="30" t="n"/>
      <c r="E52" s="30" t="n"/>
      <c r="F52" s="30" t="n"/>
      <c r="G52" s="27" t="n"/>
      <c r="H52" s="31" t="n"/>
      <c r="I52" s="32" t="str">
        <f>IF(COUNT(D52:F52)&lt;3,"",ROUND(D52+E52-F52,2))</f>
        <v/>
      </c>
      <c r="J52" s="33" t="str">
        <f>IF(COUNTA(A52:H52)=0,"",IF(OR(A52="",B52="",C52="",COUNT(D52:F52)&lt;3),"Incomplet",IF(ABS(I52)&gt;$K$2,"Écart à vérifier","OK")))</f>
        <v/>
      </c>
      <c r="K52" s="33" t="str">
        <f>IF(OR(A52="",B52=""),"",IF(SUMPRODUCT(($A$4:$A$103=A52)*($B$4:$B$103=B52))&gt;1,"Doublon possible",""))</f>
        <v/>
      </c>
      <c r="L52" s="27" t="n"/>
      <c r="M52" s="27" t="n"/>
    </row>
    <row r="53">
      <c r="A53" s="27" t="n"/>
      <c r="B53" s="28" t="n"/>
      <c r="C53" s="29" t="n"/>
      <c r="D53" s="30" t="n"/>
      <c r="E53" s="30" t="n"/>
      <c r="F53" s="30" t="n"/>
      <c r="G53" s="27" t="n"/>
      <c r="H53" s="31" t="n"/>
      <c r="I53" s="32" t="str">
        <f>IF(COUNT(D53:F53)&lt;3,"",ROUND(D53+E53-F53,2))</f>
        <v/>
      </c>
      <c r="J53" s="33" t="str">
        <f>IF(COUNTA(A53:H53)=0,"",IF(OR(A53="",B53="",C53="",COUNT(D53:F53)&lt;3),"Incomplet",IF(ABS(I53)&gt;$K$2,"Écart à vérifier","OK")))</f>
        <v/>
      </c>
      <c r="K53" s="33" t="str">
        <f>IF(OR(A53="",B53=""),"",IF(SUMPRODUCT(($A$4:$A$103=A53)*($B$4:$B$103=B53))&gt;1,"Doublon possible",""))</f>
        <v/>
      </c>
      <c r="L53" s="27" t="n"/>
      <c r="M53" s="27" t="n"/>
    </row>
    <row r="54">
      <c r="A54" s="27" t="n"/>
      <c r="B54" s="28" t="n"/>
      <c r="C54" s="29" t="n"/>
      <c r="D54" s="30" t="n"/>
      <c r="E54" s="30" t="n"/>
      <c r="F54" s="30" t="n"/>
      <c r="G54" s="27" t="n"/>
      <c r="H54" s="31" t="n"/>
      <c r="I54" s="32" t="str">
        <f>IF(COUNT(D54:F54)&lt;3,"",ROUND(D54+E54-F54,2))</f>
        <v/>
      </c>
      <c r="J54" s="33" t="str">
        <f>IF(COUNTA(A54:H54)=0,"",IF(OR(A54="",B54="",C54="",COUNT(D54:F54)&lt;3),"Incomplet",IF(ABS(I54)&gt;$K$2,"Écart à vérifier","OK")))</f>
        <v/>
      </c>
      <c r="K54" s="33" t="str">
        <f>IF(OR(A54="",B54=""),"",IF(SUMPRODUCT(($A$4:$A$103=A54)*($B$4:$B$103=B54))&gt;1,"Doublon possible",""))</f>
        <v/>
      </c>
      <c r="L54" s="27" t="n"/>
      <c r="M54" s="27" t="n"/>
    </row>
    <row r="55">
      <c r="A55" s="27" t="n"/>
      <c r="B55" s="28" t="n"/>
      <c r="C55" s="29" t="n"/>
      <c r="D55" s="30" t="n"/>
      <c r="E55" s="30" t="n"/>
      <c r="F55" s="30" t="n"/>
      <c r="G55" s="27" t="n"/>
      <c r="H55" s="31" t="n"/>
      <c r="I55" s="32" t="str">
        <f>IF(COUNT(D55:F55)&lt;3,"",ROUND(D55+E55-F55,2))</f>
        <v/>
      </c>
      <c r="J55" s="33" t="str">
        <f>IF(COUNTA(A55:H55)=0,"",IF(OR(A55="",B55="",C55="",COUNT(D55:F55)&lt;3),"Incomplet",IF(ABS(I55)&gt;$K$2,"Écart à vérifier","OK")))</f>
        <v/>
      </c>
      <c r="K55" s="33" t="str">
        <f>IF(OR(A55="",B55=""),"",IF(SUMPRODUCT(($A$4:$A$103=A55)*($B$4:$B$103=B55))&gt;1,"Doublon possible",""))</f>
        <v/>
      </c>
      <c r="L55" s="27" t="n"/>
      <c r="M55" s="27" t="n"/>
    </row>
    <row r="56">
      <c r="A56" s="27" t="n"/>
      <c r="B56" s="28" t="n"/>
      <c r="C56" s="29" t="n"/>
      <c r="D56" s="30" t="n"/>
      <c r="E56" s="30" t="n"/>
      <c r="F56" s="30" t="n"/>
      <c r="G56" s="27" t="n"/>
      <c r="H56" s="31" t="n"/>
      <c r="I56" s="32" t="str">
        <f>IF(COUNT(D56:F56)&lt;3,"",ROUND(D56+E56-F56,2))</f>
        <v/>
      </c>
      <c r="J56" s="33" t="str">
        <f>IF(COUNTA(A56:H56)=0,"",IF(OR(A56="",B56="",C56="",COUNT(D56:F56)&lt;3),"Incomplet",IF(ABS(I56)&gt;$K$2,"Écart à vérifier","OK")))</f>
        <v/>
      </c>
      <c r="K56" s="33" t="str">
        <f>IF(OR(A56="",B56=""),"",IF(SUMPRODUCT(($A$4:$A$103=A56)*($B$4:$B$103=B56))&gt;1,"Doublon possible",""))</f>
        <v/>
      </c>
      <c r="L56" s="27" t="n"/>
      <c r="M56" s="27" t="n"/>
    </row>
    <row r="57">
      <c r="A57" s="27" t="n"/>
      <c r="B57" s="28" t="n"/>
      <c r="C57" s="29" t="n"/>
      <c r="D57" s="30" t="n"/>
      <c r="E57" s="30" t="n"/>
      <c r="F57" s="30" t="n"/>
      <c r="G57" s="27" t="n"/>
      <c r="H57" s="31" t="n"/>
      <c r="I57" s="32" t="str">
        <f>IF(COUNT(D57:F57)&lt;3,"",ROUND(D57+E57-F57,2))</f>
        <v/>
      </c>
      <c r="J57" s="33" t="str">
        <f>IF(COUNTA(A57:H57)=0,"",IF(OR(A57="",B57="",C57="",COUNT(D57:F57)&lt;3),"Incomplet",IF(ABS(I57)&gt;$K$2,"Écart à vérifier","OK")))</f>
        <v/>
      </c>
      <c r="K57" s="33" t="str">
        <f>IF(OR(A57="",B57=""),"",IF(SUMPRODUCT(($A$4:$A$103=A57)*($B$4:$B$103=B57))&gt;1,"Doublon possible",""))</f>
        <v/>
      </c>
      <c r="L57" s="27" t="n"/>
      <c r="M57" s="27" t="n"/>
    </row>
    <row r="58">
      <c r="A58" s="27" t="n"/>
      <c r="B58" s="28" t="n"/>
      <c r="C58" s="29" t="n"/>
      <c r="D58" s="30" t="n"/>
      <c r="E58" s="30" t="n"/>
      <c r="F58" s="30" t="n"/>
      <c r="G58" s="27" t="n"/>
      <c r="H58" s="31" t="n"/>
      <c r="I58" s="32" t="str">
        <f>IF(COUNT(D58:F58)&lt;3,"",ROUND(D58+E58-F58,2))</f>
        <v/>
      </c>
      <c r="J58" s="33" t="str">
        <f>IF(COUNTA(A58:H58)=0,"",IF(OR(A58="",B58="",C58="",COUNT(D58:F58)&lt;3),"Incomplet",IF(ABS(I58)&gt;$K$2,"Écart à vérifier","OK")))</f>
        <v/>
      </c>
      <c r="K58" s="33" t="str">
        <f>IF(OR(A58="",B58=""),"",IF(SUMPRODUCT(($A$4:$A$103=A58)*($B$4:$B$103=B58))&gt;1,"Doublon possible",""))</f>
        <v/>
      </c>
      <c r="L58" s="27" t="n"/>
      <c r="M58" s="27" t="n"/>
    </row>
    <row r="59">
      <c r="A59" s="27" t="n"/>
      <c r="B59" s="28" t="n"/>
      <c r="C59" s="29" t="n"/>
      <c r="D59" s="30" t="n"/>
      <c r="E59" s="30" t="n"/>
      <c r="F59" s="30" t="n"/>
      <c r="G59" s="27" t="n"/>
      <c r="H59" s="31" t="n"/>
      <c r="I59" s="32" t="str">
        <f>IF(COUNT(D59:F59)&lt;3,"",ROUND(D59+E59-F59,2))</f>
        <v/>
      </c>
      <c r="J59" s="33" t="str">
        <f>IF(COUNTA(A59:H59)=0,"",IF(OR(A59="",B59="",C59="",COUNT(D59:F59)&lt;3),"Incomplet",IF(ABS(I59)&gt;$K$2,"Écart à vérifier","OK")))</f>
        <v/>
      </c>
      <c r="K59" s="33" t="str">
        <f>IF(OR(A59="",B59=""),"",IF(SUMPRODUCT(($A$4:$A$103=A59)*($B$4:$B$103=B59))&gt;1,"Doublon possible",""))</f>
        <v/>
      </c>
      <c r="L59" s="27" t="n"/>
      <c r="M59" s="27" t="n"/>
    </row>
    <row r="60">
      <c r="A60" s="27" t="n"/>
      <c r="B60" s="28" t="n"/>
      <c r="C60" s="29" t="n"/>
      <c r="D60" s="30" t="n"/>
      <c r="E60" s="30" t="n"/>
      <c r="F60" s="30" t="n"/>
      <c r="G60" s="27" t="n"/>
      <c r="H60" s="31" t="n"/>
      <c r="I60" s="32" t="str">
        <f>IF(COUNT(D60:F60)&lt;3,"",ROUND(D60+E60-F60,2))</f>
        <v/>
      </c>
      <c r="J60" s="33" t="str">
        <f>IF(COUNTA(A60:H60)=0,"",IF(OR(A60="",B60="",C60="",COUNT(D60:F60)&lt;3),"Incomplet",IF(ABS(I60)&gt;$K$2,"Écart à vérifier","OK")))</f>
        <v/>
      </c>
      <c r="K60" s="33" t="str">
        <f>IF(OR(A60="",B60=""),"",IF(SUMPRODUCT(($A$4:$A$103=A60)*($B$4:$B$103=B60))&gt;1,"Doublon possible",""))</f>
        <v/>
      </c>
      <c r="L60" s="27" t="n"/>
      <c r="M60" s="27" t="n"/>
    </row>
    <row r="61">
      <c r="A61" s="27" t="n"/>
      <c r="B61" s="28" t="n"/>
      <c r="C61" s="29" t="n"/>
      <c r="D61" s="30" t="n"/>
      <c r="E61" s="30" t="n"/>
      <c r="F61" s="30" t="n"/>
      <c r="G61" s="27" t="n"/>
      <c r="H61" s="31" t="n"/>
      <c r="I61" s="32" t="str">
        <f>IF(COUNT(D61:F61)&lt;3,"",ROUND(D61+E61-F61,2))</f>
        <v/>
      </c>
      <c r="J61" s="33" t="str">
        <f>IF(COUNTA(A61:H61)=0,"",IF(OR(A61="",B61="",C61="",COUNT(D61:F61)&lt;3),"Incomplet",IF(ABS(I61)&gt;$K$2,"Écart à vérifier","OK")))</f>
        <v/>
      </c>
      <c r="K61" s="33" t="str">
        <f>IF(OR(A61="",B61=""),"",IF(SUMPRODUCT(($A$4:$A$103=A61)*($B$4:$B$103=B61))&gt;1,"Doublon possible",""))</f>
        <v/>
      </c>
      <c r="L61" s="27" t="n"/>
      <c r="M61" s="27" t="n"/>
    </row>
    <row r="62">
      <c r="A62" s="27" t="n"/>
      <c r="B62" s="28" t="n"/>
      <c r="C62" s="29" t="n"/>
      <c r="D62" s="30" t="n"/>
      <c r="E62" s="30" t="n"/>
      <c r="F62" s="30" t="n"/>
      <c r="G62" s="27" t="n"/>
      <c r="H62" s="31" t="n"/>
      <c r="I62" s="32" t="str">
        <f>IF(COUNT(D62:F62)&lt;3,"",ROUND(D62+E62-F62,2))</f>
        <v/>
      </c>
      <c r="J62" s="33" t="str">
        <f>IF(COUNTA(A62:H62)=0,"",IF(OR(A62="",B62="",C62="",COUNT(D62:F62)&lt;3),"Incomplet",IF(ABS(I62)&gt;$K$2,"Écart à vérifier","OK")))</f>
        <v/>
      </c>
      <c r="K62" s="33" t="str">
        <f>IF(OR(A62="",B62=""),"",IF(SUMPRODUCT(($A$4:$A$103=A62)*($B$4:$B$103=B62))&gt;1,"Doublon possible",""))</f>
        <v/>
      </c>
      <c r="L62" s="27" t="n"/>
      <c r="M62" s="27" t="n"/>
    </row>
    <row r="63">
      <c r="A63" s="27" t="n"/>
      <c r="B63" s="28" t="n"/>
      <c r="C63" s="29" t="n"/>
      <c r="D63" s="30" t="n"/>
      <c r="E63" s="30" t="n"/>
      <c r="F63" s="30" t="n"/>
      <c r="G63" s="27" t="n"/>
      <c r="H63" s="31" t="n"/>
      <c r="I63" s="32" t="str">
        <f>IF(COUNT(D63:F63)&lt;3,"",ROUND(D63+E63-F63,2))</f>
        <v/>
      </c>
      <c r="J63" s="33" t="str">
        <f>IF(COUNTA(A63:H63)=0,"",IF(OR(A63="",B63="",C63="",COUNT(D63:F63)&lt;3),"Incomplet",IF(ABS(I63)&gt;$K$2,"Écart à vérifier","OK")))</f>
        <v/>
      </c>
      <c r="K63" s="33" t="str">
        <f>IF(OR(A63="",B63=""),"",IF(SUMPRODUCT(($A$4:$A$103=A63)*($B$4:$B$103=B63))&gt;1,"Doublon possible",""))</f>
        <v/>
      </c>
      <c r="L63" s="27" t="n"/>
      <c r="M63" s="27" t="n"/>
    </row>
    <row r="64">
      <c r="A64" s="27" t="n"/>
      <c r="B64" s="28" t="n"/>
      <c r="C64" s="29" t="n"/>
      <c r="D64" s="30" t="n"/>
      <c r="E64" s="30" t="n"/>
      <c r="F64" s="30" t="n"/>
      <c r="G64" s="27" t="n"/>
      <c r="H64" s="31" t="n"/>
      <c r="I64" s="32" t="str">
        <f>IF(COUNT(D64:F64)&lt;3,"",ROUND(D64+E64-F64,2))</f>
        <v/>
      </c>
      <c r="J64" s="33" t="str">
        <f>IF(COUNTA(A64:H64)=0,"",IF(OR(A64="",B64="",C64="",COUNT(D64:F64)&lt;3),"Incomplet",IF(ABS(I64)&gt;$K$2,"Écart à vérifier","OK")))</f>
        <v/>
      </c>
      <c r="K64" s="33" t="str">
        <f>IF(OR(A64="",B64=""),"",IF(SUMPRODUCT(($A$4:$A$103=A64)*($B$4:$B$103=B64))&gt;1,"Doublon possible",""))</f>
        <v/>
      </c>
      <c r="L64" s="27" t="n"/>
      <c r="M64" s="27" t="n"/>
    </row>
    <row r="65">
      <c r="A65" s="27" t="n"/>
      <c r="B65" s="28" t="n"/>
      <c r="C65" s="29" t="n"/>
      <c r="D65" s="30" t="n"/>
      <c r="E65" s="30" t="n"/>
      <c r="F65" s="30" t="n"/>
      <c r="G65" s="27" t="n"/>
      <c r="H65" s="31" t="n"/>
      <c r="I65" s="32" t="str">
        <f>IF(COUNT(D65:F65)&lt;3,"",ROUND(D65+E65-F65,2))</f>
        <v/>
      </c>
      <c r="J65" s="33" t="str">
        <f>IF(COUNTA(A65:H65)=0,"",IF(OR(A65="",B65="",C65="",COUNT(D65:F65)&lt;3),"Incomplet",IF(ABS(I65)&gt;$K$2,"Écart à vérifier","OK")))</f>
        <v/>
      </c>
      <c r="K65" s="33" t="str">
        <f>IF(OR(A65="",B65=""),"",IF(SUMPRODUCT(($A$4:$A$103=A65)*($B$4:$B$103=B65))&gt;1,"Doublon possible",""))</f>
        <v/>
      </c>
      <c r="L65" s="27" t="n"/>
      <c r="M65" s="27" t="n"/>
    </row>
    <row r="66">
      <c r="A66" s="27" t="n"/>
      <c r="B66" s="28" t="n"/>
      <c r="C66" s="29" t="n"/>
      <c r="D66" s="30" t="n"/>
      <c r="E66" s="30" t="n"/>
      <c r="F66" s="30" t="n"/>
      <c r="G66" s="27" t="n"/>
      <c r="H66" s="31" t="n"/>
      <c r="I66" s="32" t="str">
        <f>IF(COUNT(D66:F66)&lt;3,"",ROUND(D66+E66-F66,2))</f>
        <v/>
      </c>
      <c r="J66" s="33" t="str">
        <f>IF(COUNTA(A66:H66)=0,"",IF(OR(A66="",B66="",C66="",COUNT(D66:F66)&lt;3),"Incomplet",IF(ABS(I66)&gt;$K$2,"Écart à vérifier","OK")))</f>
        <v/>
      </c>
      <c r="K66" s="33" t="str">
        <f>IF(OR(A66="",B66=""),"",IF(SUMPRODUCT(($A$4:$A$103=A66)*($B$4:$B$103=B66))&gt;1,"Doublon possible",""))</f>
        <v/>
      </c>
      <c r="L66" s="27" t="n"/>
      <c r="M66" s="27" t="n"/>
    </row>
    <row r="67">
      <c r="A67" s="27" t="n"/>
      <c r="B67" s="28" t="n"/>
      <c r="C67" s="29" t="n"/>
      <c r="D67" s="30" t="n"/>
      <c r="E67" s="30" t="n"/>
      <c r="F67" s="30" t="n"/>
      <c r="G67" s="27" t="n"/>
      <c r="H67" s="31" t="n"/>
      <c r="I67" s="32" t="str">
        <f>IF(COUNT(D67:F67)&lt;3,"",ROUND(D67+E67-F67,2))</f>
        <v/>
      </c>
      <c r="J67" s="33" t="str">
        <f>IF(COUNTA(A67:H67)=0,"",IF(OR(A67="",B67="",C67="",COUNT(D67:F67)&lt;3),"Incomplet",IF(ABS(I67)&gt;$K$2,"Écart à vérifier","OK")))</f>
        <v/>
      </c>
      <c r="K67" s="33" t="str">
        <f>IF(OR(A67="",B67=""),"",IF(SUMPRODUCT(($A$4:$A$103=A67)*($B$4:$B$103=B67))&gt;1,"Doublon possible",""))</f>
        <v/>
      </c>
      <c r="L67" s="27" t="n"/>
      <c r="M67" s="27" t="n"/>
    </row>
    <row r="68">
      <c r="A68" s="27" t="n"/>
      <c r="B68" s="28" t="n"/>
      <c r="C68" s="29" t="n"/>
      <c r="D68" s="30" t="n"/>
      <c r="E68" s="30" t="n"/>
      <c r="F68" s="30" t="n"/>
      <c r="G68" s="27" t="n"/>
      <c r="H68" s="31" t="n"/>
      <c r="I68" s="32" t="str">
        <f>IF(COUNT(D68:F68)&lt;3,"",ROUND(D68+E68-F68,2))</f>
        <v/>
      </c>
      <c r="J68" s="33" t="str">
        <f>IF(COUNTA(A68:H68)=0,"",IF(OR(A68="",B68="",C68="",COUNT(D68:F68)&lt;3),"Incomplet",IF(ABS(I68)&gt;$K$2,"Écart à vérifier","OK")))</f>
        <v/>
      </c>
      <c r="K68" s="33" t="str">
        <f>IF(OR(A68="",B68=""),"",IF(SUMPRODUCT(($A$4:$A$103=A68)*($B$4:$B$103=B68))&gt;1,"Doublon possible",""))</f>
        <v/>
      </c>
      <c r="L68" s="27" t="n"/>
      <c r="M68" s="27" t="n"/>
    </row>
    <row r="69">
      <c r="A69" s="27" t="n"/>
      <c r="B69" s="28" t="n"/>
      <c r="C69" s="29" t="n"/>
      <c r="D69" s="30" t="n"/>
      <c r="E69" s="30" t="n"/>
      <c r="F69" s="30" t="n"/>
      <c r="G69" s="27" t="n"/>
      <c r="H69" s="31" t="n"/>
      <c r="I69" s="32" t="str">
        <f>IF(COUNT(D69:F69)&lt;3,"",ROUND(D69+E69-F69,2))</f>
        <v/>
      </c>
      <c r="J69" s="33" t="str">
        <f>IF(COUNTA(A69:H69)=0,"",IF(OR(A69="",B69="",C69="",COUNT(D69:F69)&lt;3),"Incomplet",IF(ABS(I69)&gt;$K$2,"Écart à vérifier","OK")))</f>
        <v/>
      </c>
      <c r="K69" s="33" t="str">
        <f>IF(OR(A69="",B69=""),"",IF(SUMPRODUCT(($A$4:$A$103=A69)*($B$4:$B$103=B69))&gt;1,"Doublon possible",""))</f>
        <v/>
      </c>
      <c r="L69" s="27" t="n"/>
      <c r="M69" s="27" t="n"/>
    </row>
    <row r="70">
      <c r="A70" s="27" t="n"/>
      <c r="B70" s="28" t="n"/>
      <c r="C70" s="29" t="n"/>
      <c r="D70" s="30" t="n"/>
      <c r="E70" s="30" t="n"/>
      <c r="F70" s="30" t="n"/>
      <c r="G70" s="27" t="n"/>
      <c r="H70" s="31" t="n"/>
      <c r="I70" s="32" t="str">
        <f>IF(COUNT(D70:F70)&lt;3,"",ROUND(D70+E70-F70,2))</f>
        <v/>
      </c>
      <c r="J70" s="33" t="str">
        <f>IF(COUNTA(A70:H70)=0,"",IF(OR(A70="",B70="",C70="",COUNT(D70:F70)&lt;3),"Incomplet",IF(ABS(I70)&gt;$K$2,"Écart à vérifier","OK")))</f>
        <v/>
      </c>
      <c r="K70" s="33" t="str">
        <f>IF(OR(A70="",B70=""),"",IF(SUMPRODUCT(($A$4:$A$103=A70)*($B$4:$B$103=B70))&gt;1,"Doublon possible",""))</f>
        <v/>
      </c>
      <c r="L70" s="27" t="n"/>
      <c r="M70" s="27" t="n"/>
    </row>
    <row r="71">
      <c r="A71" s="27" t="n"/>
      <c r="B71" s="28" t="n"/>
      <c r="C71" s="29" t="n"/>
      <c r="D71" s="30" t="n"/>
      <c r="E71" s="30" t="n"/>
      <c r="F71" s="30" t="n"/>
      <c r="G71" s="27" t="n"/>
      <c r="H71" s="31" t="n"/>
      <c r="I71" s="32" t="str">
        <f>IF(COUNT(D71:F71)&lt;3,"",ROUND(D71+E71-F71,2))</f>
        <v/>
      </c>
      <c r="J71" s="33" t="str">
        <f>IF(COUNTA(A71:H71)=0,"",IF(OR(A71="",B71="",C71="",COUNT(D71:F71)&lt;3),"Incomplet",IF(ABS(I71)&gt;$K$2,"Écart à vérifier","OK")))</f>
        <v/>
      </c>
      <c r="K71" s="33" t="str">
        <f>IF(OR(A71="",B71=""),"",IF(SUMPRODUCT(($A$4:$A$103=A71)*($B$4:$B$103=B71))&gt;1,"Doublon possible",""))</f>
        <v/>
      </c>
      <c r="L71" s="27" t="n"/>
      <c r="M71" s="27" t="n"/>
    </row>
    <row r="72">
      <c r="A72" s="27" t="n"/>
      <c r="B72" s="28" t="n"/>
      <c r="C72" s="29" t="n"/>
      <c r="D72" s="30" t="n"/>
      <c r="E72" s="30" t="n"/>
      <c r="F72" s="30" t="n"/>
      <c r="G72" s="27" t="n"/>
      <c r="H72" s="31" t="n"/>
      <c r="I72" s="32" t="str">
        <f>IF(COUNT(D72:F72)&lt;3,"",ROUND(D72+E72-F72,2))</f>
        <v/>
      </c>
      <c r="J72" s="33" t="str">
        <f>IF(COUNTA(A72:H72)=0,"",IF(OR(A72="",B72="",C72="",COUNT(D72:F72)&lt;3),"Incomplet",IF(ABS(I72)&gt;$K$2,"Écart à vérifier","OK")))</f>
        <v/>
      </c>
      <c r="K72" s="33" t="str">
        <f>IF(OR(A72="",B72=""),"",IF(SUMPRODUCT(($A$4:$A$103=A72)*($B$4:$B$103=B72))&gt;1,"Doublon possible",""))</f>
        <v/>
      </c>
      <c r="L72" s="27" t="n"/>
      <c r="M72" s="27" t="n"/>
    </row>
    <row r="73">
      <c r="A73" s="27" t="n"/>
      <c r="B73" s="28" t="n"/>
      <c r="C73" s="29" t="n"/>
      <c r="D73" s="30" t="n"/>
      <c r="E73" s="30" t="n"/>
      <c r="F73" s="30" t="n"/>
      <c r="G73" s="27" t="n"/>
      <c r="H73" s="31" t="n"/>
      <c r="I73" s="32" t="str">
        <f>IF(COUNT(D73:F73)&lt;3,"",ROUND(D73+E73-F73,2))</f>
        <v/>
      </c>
      <c r="J73" s="33" t="str">
        <f>IF(COUNTA(A73:H73)=0,"",IF(OR(A73="",B73="",C73="",COUNT(D73:F73)&lt;3),"Incomplet",IF(ABS(I73)&gt;$K$2,"Écart à vérifier","OK")))</f>
        <v/>
      </c>
      <c r="K73" s="33" t="str">
        <f>IF(OR(A73="",B73=""),"",IF(SUMPRODUCT(($A$4:$A$103=A73)*($B$4:$B$103=B73))&gt;1,"Doublon possible",""))</f>
        <v/>
      </c>
      <c r="L73" s="27" t="n"/>
      <c r="M73" s="27" t="n"/>
    </row>
    <row r="74">
      <c r="A74" s="27" t="n"/>
      <c r="B74" s="28" t="n"/>
      <c r="C74" s="29" t="n"/>
      <c r="D74" s="30" t="n"/>
      <c r="E74" s="30" t="n"/>
      <c r="F74" s="30" t="n"/>
      <c r="G74" s="27" t="n"/>
      <c r="H74" s="31" t="n"/>
      <c r="I74" s="32" t="str">
        <f>IF(COUNT(D74:F74)&lt;3,"",ROUND(D74+E74-F74,2))</f>
        <v/>
      </c>
      <c r="J74" s="33" t="str">
        <f>IF(COUNTA(A74:H74)=0,"",IF(OR(A74="",B74="",C74="",COUNT(D74:F74)&lt;3),"Incomplet",IF(ABS(I74)&gt;$K$2,"Écart à vérifier","OK")))</f>
        <v/>
      </c>
      <c r="K74" s="33" t="str">
        <f>IF(OR(A74="",B74=""),"",IF(SUMPRODUCT(($A$4:$A$103=A74)*($B$4:$B$103=B74))&gt;1,"Doublon possible",""))</f>
        <v/>
      </c>
      <c r="L74" s="27" t="n"/>
      <c r="M74" s="27" t="n"/>
    </row>
    <row r="75">
      <c r="A75" s="27" t="n"/>
      <c r="B75" s="28" t="n"/>
      <c r="C75" s="29" t="n"/>
      <c r="D75" s="30" t="n"/>
      <c r="E75" s="30" t="n"/>
      <c r="F75" s="30" t="n"/>
      <c r="G75" s="27" t="n"/>
      <c r="H75" s="31" t="n"/>
      <c r="I75" s="32" t="str">
        <f>IF(COUNT(D75:F75)&lt;3,"",ROUND(D75+E75-F75,2))</f>
        <v/>
      </c>
      <c r="J75" s="33" t="str">
        <f>IF(COUNTA(A75:H75)=0,"",IF(OR(A75="",B75="",C75="",COUNT(D75:F75)&lt;3),"Incomplet",IF(ABS(I75)&gt;$K$2,"Écart à vérifier","OK")))</f>
        <v/>
      </c>
      <c r="K75" s="33" t="str">
        <f>IF(OR(A75="",B75=""),"",IF(SUMPRODUCT(($A$4:$A$103=A75)*($B$4:$B$103=B75))&gt;1,"Doublon possible",""))</f>
        <v/>
      </c>
      <c r="L75" s="27" t="n"/>
      <c r="M75" s="27" t="n"/>
    </row>
    <row r="76">
      <c r="A76" s="27" t="n"/>
      <c r="B76" s="28" t="n"/>
      <c r="C76" s="29" t="n"/>
      <c r="D76" s="30" t="n"/>
      <c r="E76" s="30" t="n"/>
      <c r="F76" s="30" t="n"/>
      <c r="G76" s="27" t="n"/>
      <c r="H76" s="31" t="n"/>
      <c r="I76" s="32" t="str">
        <f>IF(COUNT(D76:F76)&lt;3,"",ROUND(D76+E76-F76,2))</f>
        <v/>
      </c>
      <c r="J76" s="33" t="str">
        <f>IF(COUNTA(A76:H76)=0,"",IF(OR(A76="",B76="",C76="",COUNT(D76:F76)&lt;3),"Incomplet",IF(ABS(I76)&gt;$K$2,"Écart à vérifier","OK")))</f>
        <v/>
      </c>
      <c r="K76" s="33" t="str">
        <f>IF(OR(A76="",B76=""),"",IF(SUMPRODUCT(($A$4:$A$103=A76)*($B$4:$B$103=B76))&gt;1,"Doublon possible",""))</f>
        <v/>
      </c>
      <c r="L76" s="27" t="n"/>
      <c r="M76" s="27" t="n"/>
    </row>
    <row r="77">
      <c r="A77" s="27" t="n"/>
      <c r="B77" s="28" t="n"/>
      <c r="C77" s="29" t="n"/>
      <c r="D77" s="30" t="n"/>
      <c r="E77" s="30" t="n"/>
      <c r="F77" s="30" t="n"/>
      <c r="G77" s="27" t="n"/>
      <c r="H77" s="31" t="n"/>
      <c r="I77" s="32" t="str">
        <f>IF(COUNT(D77:F77)&lt;3,"",ROUND(D77+E77-F77,2))</f>
        <v/>
      </c>
      <c r="J77" s="33" t="str">
        <f>IF(COUNTA(A77:H77)=0,"",IF(OR(A77="",B77="",C77="",COUNT(D77:F77)&lt;3),"Incomplet",IF(ABS(I77)&gt;$K$2,"Écart à vérifier","OK")))</f>
        <v/>
      </c>
      <c r="K77" s="33" t="str">
        <f>IF(OR(A77="",B77=""),"",IF(SUMPRODUCT(($A$4:$A$103=A77)*($B$4:$B$103=B77))&gt;1,"Doublon possible",""))</f>
        <v/>
      </c>
      <c r="L77" s="27" t="n"/>
      <c r="M77" s="27" t="n"/>
    </row>
    <row r="78">
      <c r="A78" s="27" t="n"/>
      <c r="B78" s="28" t="n"/>
      <c r="C78" s="29" t="n"/>
      <c r="D78" s="30" t="n"/>
      <c r="E78" s="30" t="n"/>
      <c r="F78" s="30" t="n"/>
      <c r="G78" s="27" t="n"/>
      <c r="H78" s="31" t="n"/>
      <c r="I78" s="32" t="str">
        <f>IF(COUNT(D78:F78)&lt;3,"",ROUND(D78+E78-F78,2))</f>
        <v/>
      </c>
      <c r="J78" s="33" t="str">
        <f>IF(COUNTA(A78:H78)=0,"",IF(OR(A78="",B78="",C78="",COUNT(D78:F78)&lt;3),"Incomplet",IF(ABS(I78)&gt;$K$2,"Écart à vérifier","OK")))</f>
        <v/>
      </c>
      <c r="K78" s="33" t="str">
        <f>IF(OR(A78="",B78=""),"",IF(SUMPRODUCT(($A$4:$A$103=A78)*($B$4:$B$103=B78))&gt;1,"Doublon possible",""))</f>
        <v/>
      </c>
      <c r="L78" s="27" t="n"/>
      <c r="M78" s="27" t="n"/>
    </row>
    <row r="79">
      <c r="A79" s="27" t="n"/>
      <c r="B79" s="28" t="n"/>
      <c r="C79" s="29" t="n"/>
      <c r="D79" s="30" t="n"/>
      <c r="E79" s="30" t="n"/>
      <c r="F79" s="30" t="n"/>
      <c r="G79" s="27" t="n"/>
      <c r="H79" s="31" t="n"/>
      <c r="I79" s="32" t="str">
        <f>IF(COUNT(D79:F79)&lt;3,"",ROUND(D79+E79-F79,2))</f>
        <v/>
      </c>
      <c r="J79" s="33" t="str">
        <f>IF(COUNTA(A79:H79)=0,"",IF(OR(A79="",B79="",C79="",COUNT(D79:F79)&lt;3),"Incomplet",IF(ABS(I79)&gt;$K$2,"Écart à vérifier","OK")))</f>
        <v/>
      </c>
      <c r="K79" s="33" t="str">
        <f>IF(OR(A79="",B79=""),"",IF(SUMPRODUCT(($A$4:$A$103=A79)*($B$4:$B$103=B79))&gt;1,"Doublon possible",""))</f>
        <v/>
      </c>
      <c r="L79" s="27" t="n"/>
      <c r="M79" s="27" t="n"/>
    </row>
    <row r="80">
      <c r="A80" s="27" t="n"/>
      <c r="B80" s="28" t="n"/>
      <c r="C80" s="29" t="n"/>
      <c r="D80" s="30" t="n"/>
      <c r="E80" s="30" t="n"/>
      <c r="F80" s="30" t="n"/>
      <c r="G80" s="27" t="n"/>
      <c r="H80" s="31" t="n"/>
      <c r="I80" s="32" t="str">
        <f>IF(COUNT(D80:F80)&lt;3,"",ROUND(D80+E80-F80,2))</f>
        <v/>
      </c>
      <c r="J80" s="33" t="str">
        <f>IF(COUNTA(A80:H80)=0,"",IF(OR(A80="",B80="",C80="",COUNT(D80:F80)&lt;3),"Incomplet",IF(ABS(I80)&gt;$K$2,"Écart à vérifier","OK")))</f>
        <v/>
      </c>
      <c r="K80" s="33" t="str">
        <f>IF(OR(A80="",B80=""),"",IF(SUMPRODUCT(($A$4:$A$103=A80)*($B$4:$B$103=B80))&gt;1,"Doublon possible",""))</f>
        <v/>
      </c>
      <c r="L80" s="27" t="n"/>
      <c r="M80" s="27" t="n"/>
    </row>
    <row r="81">
      <c r="A81" s="27" t="n"/>
      <c r="B81" s="28" t="n"/>
      <c r="C81" s="29" t="n"/>
      <c r="D81" s="30" t="n"/>
      <c r="E81" s="30" t="n"/>
      <c r="F81" s="30" t="n"/>
      <c r="G81" s="27" t="n"/>
      <c r="H81" s="31" t="n"/>
      <c r="I81" s="32" t="str">
        <f>IF(COUNT(D81:F81)&lt;3,"",ROUND(D81+E81-F81,2))</f>
        <v/>
      </c>
      <c r="J81" s="33" t="str">
        <f>IF(COUNTA(A81:H81)=0,"",IF(OR(A81="",B81="",C81="",COUNT(D81:F81)&lt;3),"Incomplet",IF(ABS(I81)&gt;$K$2,"Écart à vérifier","OK")))</f>
        <v/>
      </c>
      <c r="K81" s="33" t="str">
        <f>IF(OR(A81="",B81=""),"",IF(SUMPRODUCT(($A$4:$A$103=A81)*($B$4:$B$103=B81))&gt;1,"Doublon possible",""))</f>
        <v/>
      </c>
      <c r="L81" s="27" t="n"/>
      <c r="M81" s="27" t="n"/>
    </row>
    <row r="82">
      <c r="A82" s="27" t="n"/>
      <c r="B82" s="28" t="n"/>
      <c r="C82" s="29" t="n"/>
      <c r="D82" s="30" t="n"/>
      <c r="E82" s="30" t="n"/>
      <c r="F82" s="30" t="n"/>
      <c r="G82" s="27" t="n"/>
      <c r="H82" s="31" t="n"/>
      <c r="I82" s="32" t="str">
        <f>IF(COUNT(D82:F82)&lt;3,"",ROUND(D82+E82-F82,2))</f>
        <v/>
      </c>
      <c r="J82" s="33" t="str">
        <f>IF(COUNTA(A82:H82)=0,"",IF(OR(A82="",B82="",C82="",COUNT(D82:F82)&lt;3),"Incomplet",IF(ABS(I82)&gt;$K$2,"Écart à vérifier","OK")))</f>
        <v/>
      </c>
      <c r="K82" s="33" t="str">
        <f>IF(OR(A82="",B82=""),"",IF(SUMPRODUCT(($A$4:$A$103=A82)*($B$4:$B$103=B82))&gt;1,"Doublon possible",""))</f>
        <v/>
      </c>
      <c r="L82" s="27" t="n"/>
      <c r="M82" s="27" t="n"/>
    </row>
    <row r="83">
      <c r="A83" s="27" t="n"/>
      <c r="B83" s="28" t="n"/>
      <c r="C83" s="29" t="n"/>
      <c r="D83" s="30" t="n"/>
      <c r="E83" s="30" t="n"/>
      <c r="F83" s="30" t="n"/>
      <c r="G83" s="27" t="n"/>
      <c r="H83" s="31" t="n"/>
      <c r="I83" s="32" t="str">
        <f>IF(COUNT(D83:F83)&lt;3,"",ROUND(D83+E83-F83,2))</f>
        <v/>
      </c>
      <c r="J83" s="33" t="str">
        <f>IF(COUNTA(A83:H83)=0,"",IF(OR(A83="",B83="",C83="",COUNT(D83:F83)&lt;3),"Incomplet",IF(ABS(I83)&gt;$K$2,"Écart à vérifier","OK")))</f>
        <v/>
      </c>
      <c r="K83" s="33" t="str">
        <f>IF(OR(A83="",B83=""),"",IF(SUMPRODUCT(($A$4:$A$103=A83)*($B$4:$B$103=B83))&gt;1,"Doublon possible",""))</f>
        <v/>
      </c>
      <c r="L83" s="27" t="n"/>
      <c r="M83" s="27" t="n"/>
    </row>
    <row r="84">
      <c r="A84" s="27" t="n"/>
      <c r="B84" s="28" t="n"/>
      <c r="C84" s="29" t="n"/>
      <c r="D84" s="30" t="n"/>
      <c r="E84" s="30" t="n"/>
      <c r="F84" s="30" t="n"/>
      <c r="G84" s="27" t="n"/>
      <c r="H84" s="31" t="n"/>
      <c r="I84" s="32" t="str">
        <f>IF(COUNT(D84:F84)&lt;3,"",ROUND(D84+E84-F84,2))</f>
        <v/>
      </c>
      <c r="J84" s="33" t="str">
        <f>IF(COUNTA(A84:H84)=0,"",IF(OR(A84="",B84="",C84="",COUNT(D84:F84)&lt;3),"Incomplet",IF(ABS(I84)&gt;$K$2,"Écart à vérifier","OK")))</f>
        <v/>
      </c>
      <c r="K84" s="33" t="str">
        <f>IF(OR(A84="",B84=""),"",IF(SUMPRODUCT(($A$4:$A$103=A84)*($B$4:$B$103=B84))&gt;1,"Doublon possible",""))</f>
        <v/>
      </c>
      <c r="L84" s="27" t="n"/>
      <c r="M84" s="27" t="n"/>
    </row>
    <row r="85">
      <c r="A85" s="27" t="n"/>
      <c r="B85" s="28" t="n"/>
      <c r="C85" s="29" t="n"/>
      <c r="D85" s="30" t="n"/>
      <c r="E85" s="30" t="n"/>
      <c r="F85" s="30" t="n"/>
      <c r="G85" s="27" t="n"/>
      <c r="H85" s="31" t="n"/>
      <c r="I85" s="32" t="str">
        <f>IF(COUNT(D85:F85)&lt;3,"",ROUND(D85+E85-F85,2))</f>
        <v/>
      </c>
      <c r="J85" s="33" t="str">
        <f>IF(COUNTA(A85:H85)=0,"",IF(OR(A85="",B85="",C85="",COUNT(D85:F85)&lt;3),"Incomplet",IF(ABS(I85)&gt;$K$2,"Écart à vérifier","OK")))</f>
        <v/>
      </c>
      <c r="K85" s="33" t="str">
        <f>IF(OR(A85="",B85=""),"",IF(SUMPRODUCT(($A$4:$A$103=A85)*($B$4:$B$103=B85))&gt;1,"Doublon possible",""))</f>
        <v/>
      </c>
      <c r="L85" s="27" t="n"/>
      <c r="M85" s="27" t="n"/>
    </row>
    <row r="86">
      <c r="A86" s="27" t="n"/>
      <c r="B86" s="28" t="n"/>
      <c r="C86" s="29" t="n"/>
      <c r="D86" s="30" t="n"/>
      <c r="E86" s="30" t="n"/>
      <c r="F86" s="30" t="n"/>
      <c r="G86" s="27" t="n"/>
      <c r="H86" s="31" t="n"/>
      <c r="I86" s="32" t="str">
        <f>IF(COUNT(D86:F86)&lt;3,"",ROUND(D86+E86-F86,2))</f>
        <v/>
      </c>
      <c r="J86" s="33" t="str">
        <f>IF(COUNTA(A86:H86)=0,"",IF(OR(A86="",B86="",C86="",COUNT(D86:F86)&lt;3),"Incomplet",IF(ABS(I86)&gt;$K$2,"Écart à vérifier","OK")))</f>
        <v/>
      </c>
      <c r="K86" s="33" t="str">
        <f>IF(OR(A86="",B86=""),"",IF(SUMPRODUCT(($A$4:$A$103=A86)*($B$4:$B$103=B86))&gt;1,"Doublon possible",""))</f>
        <v/>
      </c>
      <c r="L86" s="27" t="n"/>
      <c r="M86" s="27" t="n"/>
    </row>
    <row r="87">
      <c r="A87" s="27" t="n"/>
      <c r="B87" s="28" t="n"/>
      <c r="C87" s="29" t="n"/>
      <c r="D87" s="30" t="n"/>
      <c r="E87" s="30" t="n"/>
      <c r="F87" s="30" t="n"/>
      <c r="G87" s="27" t="n"/>
      <c r="H87" s="31" t="n"/>
      <c r="I87" s="32" t="str">
        <f>IF(COUNT(D87:F87)&lt;3,"",ROUND(D87+E87-F87,2))</f>
        <v/>
      </c>
      <c r="J87" s="33" t="str">
        <f>IF(COUNTA(A87:H87)=0,"",IF(OR(A87="",B87="",C87="",COUNT(D87:F87)&lt;3),"Incomplet",IF(ABS(I87)&gt;$K$2,"Écart à vérifier","OK")))</f>
        <v/>
      </c>
      <c r="K87" s="33" t="str">
        <f>IF(OR(A87="",B87=""),"",IF(SUMPRODUCT(($A$4:$A$103=A87)*($B$4:$B$103=B87))&gt;1,"Doublon possible",""))</f>
        <v/>
      </c>
      <c r="L87" s="27" t="n"/>
      <c r="M87" s="27" t="n"/>
    </row>
    <row r="88">
      <c r="A88" s="27" t="n"/>
      <c r="B88" s="28" t="n"/>
      <c r="C88" s="29" t="n"/>
      <c r="D88" s="30" t="n"/>
      <c r="E88" s="30" t="n"/>
      <c r="F88" s="30" t="n"/>
      <c r="G88" s="27" t="n"/>
      <c r="H88" s="31" t="n"/>
      <c r="I88" s="32" t="str">
        <f>IF(COUNT(D88:F88)&lt;3,"",ROUND(D88+E88-F88,2))</f>
        <v/>
      </c>
      <c r="J88" s="33" t="str">
        <f>IF(COUNTA(A88:H88)=0,"",IF(OR(A88="",B88="",C88="",COUNT(D88:F88)&lt;3),"Incomplet",IF(ABS(I88)&gt;$K$2,"Écart à vérifier","OK")))</f>
        <v/>
      </c>
      <c r="K88" s="33" t="str">
        <f>IF(OR(A88="",B88=""),"",IF(SUMPRODUCT(($A$4:$A$103=A88)*($B$4:$B$103=B88))&gt;1,"Doublon possible",""))</f>
        <v/>
      </c>
      <c r="L88" s="27" t="n"/>
      <c r="M88" s="27" t="n"/>
    </row>
    <row r="89">
      <c r="A89" s="27" t="n"/>
      <c r="B89" s="28" t="n"/>
      <c r="C89" s="29" t="n"/>
      <c r="D89" s="30" t="n"/>
      <c r="E89" s="30" t="n"/>
      <c r="F89" s="30" t="n"/>
      <c r="G89" s="27" t="n"/>
      <c r="H89" s="31" t="n"/>
      <c r="I89" s="32" t="str">
        <f>IF(COUNT(D89:F89)&lt;3,"",ROUND(D89+E89-F89,2))</f>
        <v/>
      </c>
      <c r="J89" s="33" t="str">
        <f>IF(COUNTA(A89:H89)=0,"",IF(OR(A89="",B89="",C89="",COUNT(D89:F89)&lt;3),"Incomplet",IF(ABS(I89)&gt;$K$2,"Écart à vérifier","OK")))</f>
        <v/>
      </c>
      <c r="K89" s="33" t="str">
        <f>IF(OR(A89="",B89=""),"",IF(SUMPRODUCT(($A$4:$A$103=A89)*($B$4:$B$103=B89))&gt;1,"Doublon possible",""))</f>
        <v/>
      </c>
      <c r="L89" s="27" t="n"/>
      <c r="M89" s="27" t="n"/>
    </row>
    <row r="90">
      <c r="A90" s="27" t="n"/>
      <c r="B90" s="28" t="n"/>
      <c r="C90" s="29" t="n"/>
      <c r="D90" s="30" t="n"/>
      <c r="E90" s="30" t="n"/>
      <c r="F90" s="30" t="n"/>
      <c r="G90" s="27" t="n"/>
      <c r="H90" s="31" t="n"/>
      <c r="I90" s="32" t="str">
        <f>IF(COUNT(D90:F90)&lt;3,"",ROUND(D90+E90-F90,2))</f>
        <v/>
      </c>
      <c r="J90" s="33" t="str">
        <f>IF(COUNTA(A90:H90)=0,"",IF(OR(A90="",B90="",C90="",COUNT(D90:F90)&lt;3),"Incomplet",IF(ABS(I90)&gt;$K$2,"Écart à vérifier","OK")))</f>
        <v/>
      </c>
      <c r="K90" s="33" t="str">
        <f>IF(OR(A90="",B90=""),"",IF(SUMPRODUCT(($A$4:$A$103=A90)*($B$4:$B$103=B90))&gt;1,"Doublon possible",""))</f>
        <v/>
      </c>
      <c r="L90" s="27" t="n"/>
      <c r="M90" s="27" t="n"/>
    </row>
    <row r="91">
      <c r="A91" s="27" t="n"/>
      <c r="B91" s="28" t="n"/>
      <c r="C91" s="29" t="n"/>
      <c r="D91" s="30" t="n"/>
      <c r="E91" s="30" t="n"/>
      <c r="F91" s="30" t="n"/>
      <c r="G91" s="27" t="n"/>
      <c r="H91" s="31" t="n"/>
      <c r="I91" s="32" t="str">
        <f>IF(COUNT(D91:F91)&lt;3,"",ROUND(D91+E91-F91,2))</f>
        <v/>
      </c>
      <c r="J91" s="33" t="str">
        <f>IF(COUNTA(A91:H91)=0,"",IF(OR(A91="",B91="",C91="",COUNT(D91:F91)&lt;3),"Incomplet",IF(ABS(I91)&gt;$K$2,"Écart à vérifier","OK")))</f>
        <v/>
      </c>
      <c r="K91" s="33" t="str">
        <f>IF(OR(A91="",B91=""),"",IF(SUMPRODUCT(($A$4:$A$103=A91)*($B$4:$B$103=B91))&gt;1,"Doublon possible",""))</f>
        <v/>
      </c>
      <c r="L91" s="27" t="n"/>
      <c r="M91" s="27" t="n"/>
    </row>
    <row r="92">
      <c r="A92" s="27" t="n"/>
      <c r="B92" s="28" t="n"/>
      <c r="C92" s="29" t="n"/>
      <c r="D92" s="30" t="n"/>
      <c r="E92" s="30" t="n"/>
      <c r="F92" s="30" t="n"/>
      <c r="G92" s="27" t="n"/>
      <c r="H92" s="31" t="n"/>
      <c r="I92" s="32" t="str">
        <f>IF(COUNT(D92:F92)&lt;3,"",ROUND(D92+E92-F92,2))</f>
        <v/>
      </c>
      <c r="J92" s="33" t="str">
        <f>IF(COUNTA(A92:H92)=0,"",IF(OR(A92="",B92="",C92="",COUNT(D92:F92)&lt;3),"Incomplet",IF(ABS(I92)&gt;$K$2,"Écart à vérifier","OK")))</f>
        <v/>
      </c>
      <c r="K92" s="33" t="str">
        <f>IF(OR(A92="",B92=""),"",IF(SUMPRODUCT(($A$4:$A$103=A92)*($B$4:$B$103=B92))&gt;1,"Doublon possible",""))</f>
        <v/>
      </c>
      <c r="L92" s="27" t="n"/>
      <c r="M92" s="27" t="n"/>
    </row>
    <row r="93">
      <c r="A93" s="27" t="n"/>
      <c r="B93" s="28" t="n"/>
      <c r="C93" s="29" t="n"/>
      <c r="D93" s="30" t="n"/>
      <c r="E93" s="30" t="n"/>
      <c r="F93" s="30" t="n"/>
      <c r="G93" s="27" t="n"/>
      <c r="H93" s="31" t="n"/>
      <c r="I93" s="32" t="str">
        <f>IF(COUNT(D93:F93)&lt;3,"",ROUND(D93+E93-F93,2))</f>
        <v/>
      </c>
      <c r="J93" s="33" t="str">
        <f>IF(COUNTA(A93:H93)=0,"",IF(OR(A93="",B93="",C93="",COUNT(D93:F93)&lt;3),"Incomplet",IF(ABS(I93)&gt;$K$2,"Écart à vérifier","OK")))</f>
        <v/>
      </c>
      <c r="K93" s="33" t="str">
        <f>IF(OR(A93="",B93=""),"",IF(SUMPRODUCT(($A$4:$A$103=A93)*($B$4:$B$103=B93))&gt;1,"Doublon possible",""))</f>
        <v/>
      </c>
      <c r="L93" s="27" t="n"/>
      <c r="M93" s="27" t="n"/>
    </row>
    <row r="94">
      <c r="A94" s="27" t="n"/>
      <c r="B94" s="28" t="n"/>
      <c r="C94" s="29" t="n"/>
      <c r="D94" s="30" t="n"/>
      <c r="E94" s="30" t="n"/>
      <c r="F94" s="30" t="n"/>
      <c r="G94" s="27" t="n"/>
      <c r="H94" s="31" t="n"/>
      <c r="I94" s="32" t="str">
        <f>IF(COUNT(D94:F94)&lt;3,"",ROUND(D94+E94-F94,2))</f>
        <v/>
      </c>
      <c r="J94" s="33" t="str">
        <f>IF(COUNTA(A94:H94)=0,"",IF(OR(A94="",B94="",C94="",COUNT(D94:F94)&lt;3),"Incomplet",IF(ABS(I94)&gt;$K$2,"Écart à vérifier","OK")))</f>
        <v/>
      </c>
      <c r="K94" s="33" t="str">
        <f>IF(OR(A94="",B94=""),"",IF(SUMPRODUCT(($A$4:$A$103=A94)*($B$4:$B$103=B94))&gt;1,"Doublon possible",""))</f>
        <v/>
      </c>
      <c r="L94" s="27" t="n"/>
      <c r="M94" s="27" t="n"/>
    </row>
    <row r="95">
      <c r="A95" s="27" t="n"/>
      <c r="B95" s="28" t="n"/>
      <c r="C95" s="29" t="n"/>
      <c r="D95" s="30" t="n"/>
      <c r="E95" s="30" t="n"/>
      <c r="F95" s="30" t="n"/>
      <c r="G95" s="27" t="n"/>
      <c r="H95" s="31" t="n"/>
      <c r="I95" s="32" t="str">
        <f>IF(COUNT(D95:F95)&lt;3,"",ROUND(D95+E95-F95,2))</f>
        <v/>
      </c>
      <c r="J95" s="33" t="str">
        <f>IF(COUNTA(A95:H95)=0,"",IF(OR(A95="",B95="",C95="",COUNT(D95:F95)&lt;3),"Incomplet",IF(ABS(I95)&gt;$K$2,"Écart à vérifier","OK")))</f>
        <v/>
      </c>
      <c r="K95" s="33" t="str">
        <f>IF(OR(A95="",B95=""),"",IF(SUMPRODUCT(($A$4:$A$103=A95)*($B$4:$B$103=B95))&gt;1,"Doublon possible",""))</f>
        <v/>
      </c>
      <c r="L95" s="27" t="n"/>
      <c r="M95" s="27" t="n"/>
    </row>
    <row r="96">
      <c r="A96" s="27" t="n"/>
      <c r="B96" s="28" t="n"/>
      <c r="C96" s="29" t="n"/>
      <c r="D96" s="30" t="n"/>
      <c r="E96" s="30" t="n"/>
      <c r="F96" s="30" t="n"/>
      <c r="G96" s="27" t="n"/>
      <c r="H96" s="31" t="n"/>
      <c r="I96" s="32" t="str">
        <f>IF(COUNT(D96:F96)&lt;3,"",ROUND(D96+E96-F96,2))</f>
        <v/>
      </c>
      <c r="J96" s="33" t="str">
        <f>IF(COUNTA(A96:H96)=0,"",IF(OR(A96="",B96="",C96="",COUNT(D96:F96)&lt;3),"Incomplet",IF(ABS(I96)&gt;$K$2,"Écart à vérifier","OK")))</f>
        <v/>
      </c>
      <c r="K96" s="33" t="str">
        <f>IF(OR(A96="",B96=""),"",IF(SUMPRODUCT(($A$4:$A$103=A96)*($B$4:$B$103=B96))&gt;1,"Doublon possible",""))</f>
        <v/>
      </c>
      <c r="L96" s="27" t="n"/>
      <c r="M96" s="27" t="n"/>
    </row>
    <row r="97">
      <c r="A97" s="27" t="n"/>
      <c r="B97" s="28" t="n"/>
      <c r="C97" s="29" t="n"/>
      <c r="D97" s="30" t="n"/>
      <c r="E97" s="30" t="n"/>
      <c r="F97" s="30" t="n"/>
      <c r="G97" s="27" t="n"/>
      <c r="H97" s="31" t="n"/>
      <c r="I97" s="32" t="str">
        <f>IF(COUNT(D97:F97)&lt;3,"",ROUND(D97+E97-F97,2))</f>
        <v/>
      </c>
      <c r="J97" s="33" t="str">
        <f>IF(COUNTA(A97:H97)=0,"",IF(OR(A97="",B97="",C97="",COUNT(D97:F97)&lt;3),"Incomplet",IF(ABS(I97)&gt;$K$2,"Écart à vérifier","OK")))</f>
        <v/>
      </c>
      <c r="K97" s="33" t="str">
        <f>IF(OR(A97="",B97=""),"",IF(SUMPRODUCT(($A$4:$A$103=A97)*($B$4:$B$103=B97))&gt;1,"Doublon possible",""))</f>
        <v/>
      </c>
      <c r="L97" s="27" t="n"/>
      <c r="M97" s="27" t="n"/>
    </row>
    <row r="98">
      <c r="A98" s="27" t="n"/>
      <c r="B98" s="28" t="n"/>
      <c r="C98" s="29" t="n"/>
      <c r="D98" s="30" t="n"/>
      <c r="E98" s="30" t="n"/>
      <c r="F98" s="30" t="n"/>
      <c r="G98" s="27" t="n"/>
      <c r="H98" s="31" t="n"/>
      <c r="I98" s="32" t="str">
        <f>IF(COUNT(D98:F98)&lt;3,"",ROUND(D98+E98-F98,2))</f>
        <v/>
      </c>
      <c r="J98" s="33" t="str">
        <f>IF(COUNTA(A98:H98)=0,"",IF(OR(A98="",B98="",C98="",COUNT(D98:F98)&lt;3),"Incomplet",IF(ABS(I98)&gt;$K$2,"Écart à vérifier","OK")))</f>
        <v/>
      </c>
      <c r="K98" s="33" t="str">
        <f>IF(OR(A98="",B98=""),"",IF(SUMPRODUCT(($A$4:$A$103=A98)*($B$4:$B$103=B98))&gt;1,"Doublon possible",""))</f>
        <v/>
      </c>
      <c r="L98" s="27" t="n"/>
      <c r="M98" s="27" t="n"/>
    </row>
    <row r="99">
      <c r="A99" s="27" t="n"/>
      <c r="B99" s="28" t="n"/>
      <c r="C99" s="29" t="n"/>
      <c r="D99" s="30" t="n"/>
      <c r="E99" s="30" t="n"/>
      <c r="F99" s="30" t="n"/>
      <c r="G99" s="27" t="n"/>
      <c r="H99" s="31" t="n"/>
      <c r="I99" s="32" t="str">
        <f>IF(COUNT(D99:F99)&lt;3,"",ROUND(D99+E99-F99,2))</f>
        <v/>
      </c>
      <c r="J99" s="33" t="str">
        <f>IF(COUNTA(A99:H99)=0,"",IF(OR(A99="",B99="",C99="",COUNT(D99:F99)&lt;3),"Incomplet",IF(ABS(I99)&gt;$K$2,"Écart à vérifier","OK")))</f>
        <v/>
      </c>
      <c r="K99" s="33" t="str">
        <f>IF(OR(A99="",B99=""),"",IF(SUMPRODUCT(($A$4:$A$103=A99)*($B$4:$B$103=B99))&gt;1,"Doublon possible",""))</f>
        <v/>
      </c>
      <c r="L99" s="27" t="n"/>
      <c r="M99" s="27" t="n"/>
    </row>
    <row r="100">
      <c r="A100" s="27" t="n"/>
      <c r="B100" s="28" t="n"/>
      <c r="C100" s="29" t="n"/>
      <c r="D100" s="30" t="n"/>
      <c r="E100" s="30" t="n"/>
      <c r="F100" s="30" t="n"/>
      <c r="G100" s="27" t="n"/>
      <c r="H100" s="31" t="n"/>
      <c r="I100" s="32" t="str">
        <f>IF(COUNT(D100:F100)&lt;3,"",ROUND(D100+E100-F100,2))</f>
        <v/>
      </c>
      <c r="J100" s="33" t="str">
        <f>IF(COUNTA(A100:H100)=0,"",IF(OR(A100="",B100="",C100="",COUNT(D100:F100)&lt;3),"Incomplet",IF(ABS(I100)&gt;$K$2,"Écart à vérifier","OK")))</f>
        <v/>
      </c>
      <c r="K100" s="33" t="str">
        <f>IF(OR(A100="",B100=""),"",IF(SUMPRODUCT(($A$4:$A$103=A100)*($B$4:$B$103=B100))&gt;1,"Doublon possible",""))</f>
        <v/>
      </c>
      <c r="L100" s="27" t="n"/>
      <c r="M100" s="27" t="n"/>
    </row>
    <row r="101">
      <c r="A101" s="27" t="n"/>
      <c r="B101" s="28" t="n"/>
      <c r="C101" s="29" t="n"/>
      <c r="D101" s="30" t="n"/>
      <c r="E101" s="30" t="n"/>
      <c r="F101" s="30" t="n"/>
      <c r="G101" s="27" t="n"/>
      <c r="H101" s="31" t="n"/>
      <c r="I101" s="32" t="str">
        <f>IF(COUNT(D101:F101)&lt;3,"",ROUND(D101+E101-F101,2))</f>
        <v/>
      </c>
      <c r="J101" s="33" t="str">
        <f>IF(COUNTA(A101:H101)=0,"",IF(OR(A101="",B101="",C101="",COUNT(D101:F101)&lt;3),"Incomplet",IF(ABS(I101)&gt;$K$2,"Écart à vérifier","OK")))</f>
        <v/>
      </c>
      <c r="K101" s="33" t="str">
        <f>IF(OR(A101="",B101=""),"",IF(SUMPRODUCT(($A$4:$A$103=A101)*($B$4:$B$103=B101))&gt;1,"Doublon possible",""))</f>
        <v/>
      </c>
      <c r="L101" s="27" t="n"/>
      <c r="M101" s="27" t="n"/>
    </row>
    <row r="102">
      <c r="A102" s="27" t="n"/>
      <c r="B102" s="28" t="n"/>
      <c r="C102" s="29" t="n"/>
      <c r="D102" s="30" t="n"/>
      <c r="E102" s="30" t="n"/>
      <c r="F102" s="30" t="n"/>
      <c r="G102" s="27" t="n"/>
      <c r="H102" s="31" t="n"/>
      <c r="I102" s="32" t="str">
        <f>IF(COUNT(D102:F102)&lt;3,"",ROUND(D102+E102-F102,2))</f>
        <v/>
      </c>
      <c r="J102" s="33" t="str">
        <f>IF(COUNTA(A102:H102)=0,"",IF(OR(A102="",B102="",C102="",COUNT(D102:F102)&lt;3),"Incomplet",IF(ABS(I102)&gt;$K$2,"Écart à vérifier","OK")))</f>
        <v/>
      </c>
      <c r="K102" s="33" t="str">
        <f>IF(OR(A102="",B102=""),"",IF(SUMPRODUCT(($A$4:$A$103=A102)*($B$4:$B$103=B102))&gt;1,"Doublon possible",""))</f>
        <v/>
      </c>
      <c r="L102" s="27" t="n"/>
      <c r="M102" s="27" t="n"/>
    </row>
    <row r="103">
      <c r="A103" s="27" t="n"/>
      <c r="B103" s="28" t="n"/>
      <c r="C103" s="29" t="n"/>
      <c r="D103" s="30" t="n"/>
      <c r="E103" s="30" t="n"/>
      <c r="F103" s="30" t="n"/>
      <c r="G103" s="27" t="n"/>
      <c r="H103" s="31" t="n"/>
      <c r="I103" s="32" t="str">
        <f>IF(COUNT(D103:F103)&lt;3,"",ROUND(D103+E103-F103,2))</f>
        <v/>
      </c>
      <c r="J103" s="33" t="str">
        <f>IF(COUNTA(A103:H103)=0,"",IF(OR(A103="",B103="",C103="",COUNT(D103:F103)&lt;3),"Incomplet",IF(ABS(I103)&gt;$K$2,"Écart à vérifier","OK")))</f>
        <v/>
      </c>
      <c r="K103" s="33" t="str">
        <f>IF(OR(A103="",B103=""),"",IF(SUMPRODUCT(($A$4:$A$103=A103)*($B$4:$B$103=B103))&gt;1,"Doublon possible",""))</f>
        <v/>
      </c>
      <c r="L103" s="27" t="n"/>
      <c r="M103" s="27" t="n"/>
    </row>
  </sheetData>
  <autoFilter ref="A3:M103"/>
  <mergeCells count="5">
    <mergeCell ref="L2:M2"/>
    <mergeCell ref="A2:H2"/>
    <mergeCell ref="A1:F1"/>
    <mergeCell ref="I2:J2"/>
    <mergeCell ref="G1:M1"/>
  </mergeCells>
  <conditionalFormatting sqref="J4:J103">
    <cfRule type="cellIs" priority="1" operator="equal" dxfId="0">
      <formula>"Écart à vérifier"</formula>
    </cfRule>
    <cfRule type="cellIs" priority="2" operator="equal" dxfId="1">
      <formula>"Incomplet"</formula>
    </cfRule>
  </conditionalFormatting>
  <conditionalFormatting sqref="K4:K103">
    <cfRule type="cellIs" priority="3" operator="equal" dxfId="0">
      <formula>"Doublon possible"</formula>
    </cfRule>
  </conditionalFormatting>
  <conditionalFormatting sqref="I4:I103">
    <cfRule type="expression" priority="4" dxfId="2">
      <formula>AND(ISNUMBER($I4),ABS($I4)&gt;$K$2)</formula>
    </cfRule>
  </conditionalFormatting>
  <conditionalFormatting sqref="A4:M103">
    <cfRule type="expression" priority="5" dxfId="3">
      <formula>LEFT($A4,14)="Exemple fictif"</formula>
    </cfRule>
  </conditionalFormatting>
  <dataValidations count="7">
    <dataValidation sqref="K2" showDropDown="0" showInputMessage="0" showErrorMessage="1" allowBlank="1" errorTitle="Valeur non prévue" error="Saisissez une tolérance positive, en euros." type="decimal" operator="greaterThanOrEqual">
      <formula1>0</formula1>
    </dataValidation>
    <dataValidation sqref="C4:C103" showDropDown="0" showInputMessage="0" showErrorMessage="1" allowBlank="1" errorTitle="Date non reconnue" error="Saisissez une date au format JJ/MM/AAAA." type="date" operator="greaterThanOrEqual">
      <formula1>36526</formula1>
    </dataValidation>
    <dataValidation sqref="D4:D103" showDropDown="0" showInputMessage="0" showErrorMessage="1" allowBlank="1" errorTitle="Valeur non prévue" error="Saisissez un nombre positif." type="decimal" operator="greaterThanOrEqual">
      <formula1>0</formula1>
    </dataValidation>
    <dataValidation sqref="E4:E103" showDropDown="0" showInputMessage="0" showErrorMessage="1" allowBlank="1" errorTitle="Valeur non prévue" error="Saisissez un nombre positif." type="decimal" operator="greaterThanOrEqual">
      <formula1>0</formula1>
    </dataValidation>
    <dataValidation sqref="F4:F103" showDropDown="0" showInputMessage="0" showErrorMessage="1" allowBlank="1" errorTitle="Valeur non prévue" error="Saisissez un nombre positif." type="decimal" operator="greaterThanOrEqual">
      <formula1>0</formula1>
    </dataValidation>
    <dataValidation sqref="H4:H103" showDropDown="0" showInputMessage="0" showErrorMessage="1" allowBlank="1" errorTitle="Valeur non prévue" error="Saisissez un nombre entier." type="whole" operator="greaterThanOrEqual">
      <formula1>1</formula1>
    </dataValidation>
    <dataValidation sqref="L4:L103" showDropDown="0" showInputMessage="0" showErrorMessage="1" allowBlank="1" errorTitle="Valeur non prévue" error="Choisissez une valeur dans la liste." type="list">
      <formula1>"Validée,Corrigée puis validée,Rejetée,En attente d’une pièce"</formula1>
    </dataValidation>
  </dataValidations>
  <printOptions horizontalCentered="1"/>
  <pageMargins left="0.45" right="0.45" top="0.5" bottom="0.65" header="0.25" footer="0.3"/>
  <pageSetup orientation="landscape" paperSize="9" fitToHeight="0" fitToWidth="1"/>
  <headerFooter>
    <oddHeader/>
    <oddFooter>&amp;C&amp;"Calibri,Regular"&amp;8 &amp;K7A8798Ouest Intelligence · ouest-intelligence.com&amp;R&amp;"Calibri,Regular"&amp;8 &amp;K7A8798&amp;P /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7A8798"/>
    <outlinePr summaryBelow="1" summaryRight="1"/>
    <pageSetUpPr fitToPage="1"/>
  </sheetPr>
  <dimension ref="A1:C21"/>
  <sheetViews>
    <sheetView showGridLines="0" tabSelected="0" zoomScale="100" workbookViewId="0">
      <pane ySplit="2" topLeftCell="A3" activePane="bottomLeft" state="frozen"/>
      <selection pane="bottomLeft" activeCell="A3" sqref="A3"/>
    </sheetView>
  </sheetViews>
  <sheetFormatPr baseColWidth="8" defaultRowHeight="15"/>
  <cols>
    <col width="46" customWidth="1" min="1" max="1"/>
    <col width="16" customWidth="1" min="2" max="2"/>
    <col width="62" customWidth="1" min="3" max="3"/>
  </cols>
  <sheetData>
    <row r="1" ht="30" customHeight="1">
      <c r="A1" s="19" t="inlineStr">
        <is>
          <t>Synthèse du contrôle</t>
        </is>
      </c>
    </row>
    <row r="2" ht="21" customHeight="1">
      <c r="A2" s="21" t="inlineStr">
        <is>
          <t>Ces indicateurs se calculent à partir de l’onglet « Factures ». Tant que les lignes d’exemple sont présentes, elles sont comptées.</t>
        </is>
      </c>
    </row>
    <row r="4" ht="10" customHeight="1"/>
    <row r="5" ht="20" customHeight="1">
      <c r="A5" s="34" t="inlineStr">
        <is>
          <t>LOT CONTRÔLÉ</t>
        </is>
      </c>
      <c r="B5" s="5" t="n"/>
      <c r="C5" s="5" t="n"/>
    </row>
    <row r="6" ht="22" customHeight="1">
      <c r="A6" s="35" t="inlineStr">
        <is>
          <t>Factures saisies</t>
        </is>
      </c>
      <c r="B6" s="36">
        <f>COUNTIF('Factures'!$J$4:$J$103,"OK")+COUNTIF('Factures'!$J$4:$J$103,"Écart à vérifier")+COUNTIF('Factures'!$J$4:$J$103,"Incomplet")</f>
        <v>3</v>
      </c>
      <c r="C6" s="37" t="inlineStr">
        <is>
          <t>Lignes où au moins une valeur est saisie.</t>
        </is>
      </c>
    </row>
    <row r="7" ht="35" customHeight="1">
      <c r="A7" s="35" t="inlineStr">
        <is>
          <t>Statut « OK »</t>
        </is>
      </c>
      <c r="B7" s="36">
        <f>COUNTIF('Factures'!$J$4:$J$103,"OK")</f>
        <v>2</v>
      </c>
      <c r="C7" s="37" t="inlineStr">
        <is>
          <t>HT + taxe = TTC, à la tolérance près. Ce contrôle ne dit rien d’autre sur la facture.</t>
        </is>
      </c>
    </row>
    <row r="8" ht="10" customHeight="1"/>
    <row r="9" ht="20" customHeight="1">
      <c r="A9" s="34" t="inlineStr">
        <is>
          <t>À VÉRIFIER</t>
        </is>
      </c>
      <c r="B9" s="5" t="n"/>
      <c r="C9" s="5" t="n"/>
    </row>
    <row r="10" ht="22" customHeight="1">
      <c r="A10" s="35" t="inlineStr">
        <is>
          <t>Écarts à vérifier</t>
        </is>
      </c>
      <c r="B10" s="36">
        <f>COUNTIF('Factures'!$J$4:$J$103,"Écart à vérifier")</f>
        <v>1</v>
      </c>
      <c r="C10" s="37" t="inlineStr">
        <is>
          <t>Ouvrez la pièce : remise, frais, acompte ou erreur de lecture ?</t>
        </is>
      </c>
    </row>
    <row r="11" ht="22" customHeight="1">
      <c r="A11" s="35" t="inlineStr">
        <is>
          <t>Lignes incomplètes</t>
        </is>
      </c>
      <c r="B11" s="36">
        <f>COUNTIF('Factures'!$J$4:$J$103,"Incomplet")</f>
        <v>0</v>
      </c>
      <c r="C11" s="37" t="inlineStr">
        <is>
          <t>Fournisseur, numéro, date ou montant manquant.</t>
        </is>
      </c>
    </row>
    <row r="12" ht="35" customHeight="1">
      <c r="A12" s="35" t="inlineStr">
        <is>
          <t>Lignes en doublon possible</t>
        </is>
      </c>
      <c r="B12" s="36">
        <f>COUNTIF('Factures'!$K$4:$K$103,"Doublon possible")</f>
        <v>2</v>
      </c>
      <c r="C12" s="37" t="inlineStr">
        <is>
          <t>Même fournisseur et même numéro. Ne supprimez rien sans regarder les deux pièces.</t>
        </is>
      </c>
    </row>
    <row r="13" ht="22" customHeight="1">
      <c r="A13" s="35" t="inlineStr">
        <is>
          <t>Factures à examiner</t>
        </is>
      </c>
      <c r="B13" s="36">
        <f>SUMPRODUCT(--(('Factures'!$J$4:$J$103="Écart à vérifier")+('Factures'!$J$4:$J$103="Incomplet")+('Factures'!$K$4:$K$103="Doublon possible")&gt;0))</f>
        <v>3</v>
      </c>
      <c r="C13" s="37" t="inlineStr">
        <is>
          <t>Factures avec au moins une alerte.</t>
        </is>
      </c>
    </row>
    <row r="14" ht="22" customHeight="1">
      <c r="A14" s="35" t="inlineStr">
        <is>
          <t>Part sans alerte</t>
        </is>
      </c>
      <c r="B14" s="38">
        <f>IFERROR((B6-B13)/B6,"")</f>
        <v>0</v>
      </c>
      <c r="C14" s="37" t="inlineStr">
        <is>
          <t>Factures validées à la première passe, rapportées aux factures saisies.</t>
        </is>
      </c>
    </row>
    <row r="15" ht="22" customHeight="1">
      <c r="A15" s="35" t="inlineStr">
        <is>
          <t>Lignes signalées sans décision</t>
        </is>
      </c>
      <c r="B15" s="36">
        <f>SUMPRODUCT((('Factures'!$J$4:$J$103="Écart à vérifier")+('Factures'!$J$4:$J$103="Incomplet")+('Factures'!$K$4:$K$103="Doublon possible")&gt;0)*('Factures'!$L$4:$L$103=""))</f>
        <v>2</v>
      </c>
      <c r="C15" s="37" t="inlineStr">
        <is>
          <t>Chaque ligne signalée attend une décision de l’équipe.</t>
        </is>
      </c>
    </row>
    <row r="16" ht="10" customHeight="1"/>
    <row r="17" ht="20" customHeight="1">
      <c r="A17" s="34" t="inlineStr">
        <is>
          <t>MONTANTS LUS</t>
        </is>
      </c>
      <c r="B17" s="5" t="n"/>
      <c r="C17" s="5" t="n"/>
    </row>
    <row r="18" ht="22" customHeight="1">
      <c r="A18" s="35" t="inlineStr">
        <is>
          <t>Total HT lu (€)</t>
        </is>
      </c>
      <c r="B18" s="39">
        <f>SUM('Factures'!$D$4:$D$103)</f>
        <v>3000</v>
      </c>
      <c r="C18" s="37" t="inlineStr"/>
    </row>
    <row r="19" ht="22" customHeight="1">
      <c r="A19" s="35" t="inlineStr">
        <is>
          <t>Total TTC lu (€)</t>
        </is>
      </c>
      <c r="B19" s="39">
        <f>SUM('Factures'!$F$4:$F$103)</f>
        <v>3680</v>
      </c>
      <c r="C19" s="37" t="inlineStr">
        <is>
          <t>Un doublon non traité gonfle ces totaux.</t>
        </is>
      </c>
    </row>
    <row r="21" ht="21" customHeight="1">
      <c r="A21" s="21" t="inlineStr">
        <is>
          <t>« OK » signifie seulement que l’égalité HT + taxe = TTC est respectée. L’IA prépare, l’équipe décide. Rien ne part sans validation.</t>
        </is>
      </c>
    </row>
  </sheetData>
  <mergeCells count="3">
    <mergeCell ref="A1:C1"/>
    <mergeCell ref="A21:C21"/>
    <mergeCell ref="A2:C2"/>
  </mergeCells>
  <printOptions horizontalCentered="1"/>
  <pageMargins left="0.45" right="0.45" top="0.5" bottom="0.65" header="0.25" footer="0.3"/>
  <pageSetup orientation="portrait" paperSize="9" fitToHeight="1" fitToWidth="1"/>
  <headerFooter>
    <oddHeader/>
    <oddFooter>&amp;C&amp;"Calibri,Regular"&amp;8 &amp;K7A8798Ouest Intelligence · ouest-intelligence.com&amp;R&amp;"Calibri,Regular"&amp;8 &amp;K7A8798&amp;P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Timothée Kuntz · Ouest Intelligence</dc:creator>
  <dc:title xmlns:dc="http://purl.org/dc/elements/1.1/">Contrôle des factures</dc:title>
  <dc:subject xmlns:dc="http://purl.org/dc/elements/1.1/">Modèle Ouest Intelligence</dc:subject>
  <dc:language xmlns:dc="http://purl.org/dc/elements/1.1/">fr-FR</dc:language>
  <dcterms:created xmlns:dcterms="http://purl.org/dc/terms/" xmlns:xsi="http://www.w3.org/2001/XMLSchema-instance" xsi:type="dcterms:W3CDTF">2026-10-07T16:37:37Z</dcterms:created>
  <dcterms:modified xmlns:dcterms="http://purl.org/dc/terms/" xmlns:xsi="http://www.w3.org/2001/XMLSchema-instance" xsi:type="dcterms:W3CDTF">2026-10-07T16:37:38Z</dcterms:modified>
  <cp:lastModifiedBy>Timothée Kuntz · Ouest Intelligence</cp:lastModifiedBy>
</cp:coreProperties>
</file>